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filterPrivacy="1" defaultThemeVersion="124226"/>
  <xr:revisionPtr revIDLastSave="0" documentId="13_ncr:1_{DE5C56D0-3F8F-4652-AEFA-835892A89478}" xr6:coauthVersionLast="36" xr6:coauthVersionMax="36" xr10:uidLastSave="{00000000-0000-0000-0000-000000000000}"/>
  <bookViews>
    <workbookView xWindow="0" yWindow="0" windowWidth="28800" windowHeight="11670" tabRatio="608" xr2:uid="{00000000-000D-0000-FFFF-FFFF00000000}"/>
  </bookViews>
  <sheets>
    <sheet name="Sayfa1" sheetId="1" r:id="rId1"/>
  </sheets>
  <definedNames>
    <definedName name="_xlnm._FilterDatabase" localSheetId="0" hidden="1">Sayfa1!$A$4:$O$168</definedName>
  </definedNames>
  <calcPr calcId="191029"/>
</workbook>
</file>

<file path=xl/calcChain.xml><?xml version="1.0" encoding="utf-8"?>
<calcChain xmlns="http://schemas.openxmlformats.org/spreadsheetml/2006/main">
  <c r="H173" i="1" l="1"/>
  <c r="N173" i="1" l="1"/>
  <c r="M173" i="1"/>
  <c r="L173" i="1"/>
  <c r="K173" i="1"/>
  <c r="J173" i="1"/>
  <c r="I173" i="1"/>
  <c r="C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I169" i="1" l="1"/>
  <c r="J169" i="1" l="1"/>
  <c r="K169" i="1"/>
  <c r="L169" i="1"/>
  <c r="M169" i="1"/>
  <c r="N169" i="1"/>
</calcChain>
</file>

<file path=xl/sharedStrings.xml><?xml version="1.0" encoding="utf-8"?>
<sst xmlns="http://schemas.openxmlformats.org/spreadsheetml/2006/main" count="1183" uniqueCount="535">
  <si>
    <t>TARIM</t>
  </si>
  <si>
    <t>1991A01-159</t>
  </si>
  <si>
    <t>Küçükmenderes Beydağ</t>
  </si>
  <si>
    <t>İzmir</t>
  </si>
  <si>
    <t>Depolama (248,30 hm3), Sulama (19.650 ha)</t>
  </si>
  <si>
    <t>2011A01-1335</t>
  </si>
  <si>
    <t>Kemalpaşa (Yiğitler Barajı ve Sulaması)</t>
  </si>
  <si>
    <t>Depolama (26,50 hm3), Sulama (1.333 ha)</t>
  </si>
  <si>
    <t>KURUM</t>
  </si>
  <si>
    <t>SEKTÖR</t>
  </si>
  <si>
    <t>PROJE NO</t>
  </si>
  <si>
    <t>PROJE ADI</t>
  </si>
  <si>
    <t>YERİ</t>
  </si>
  <si>
    <t>KARAKTERİSTİĞİ</t>
  </si>
  <si>
    <t>BAŞLAMA-BİTİŞ</t>
  </si>
  <si>
    <t>PROJE TUTARI</t>
  </si>
  <si>
    <t xml:space="preserve">DIŞ KREDİ </t>
  </si>
  <si>
    <t>TOPLAM</t>
  </si>
  <si>
    <t>2016A01-2520</t>
  </si>
  <si>
    <t>Bakırçay Mansap Ovaları</t>
  </si>
  <si>
    <t>ULAŞTIRMA</t>
  </si>
  <si>
    <t>İzmir,  Manisa</t>
  </si>
  <si>
    <t>2007E01-154124</t>
  </si>
  <si>
    <t>Afyonkarahisar,  İzmir, Manisa,  Uşak</t>
  </si>
  <si>
    <t>Altyapı (346,30 km)</t>
  </si>
  <si>
    <t>Danışmanlık, Elektrifikasyon (315 km), Sinyalizasyon (315 km)</t>
  </si>
  <si>
    <t>Torbalı-Ödemiş-Çatal-Tire (EST)</t>
  </si>
  <si>
    <t>Danışmanlık, Elektrifikasyon (70 km), Sinyalizasyon (70 km)</t>
  </si>
  <si>
    <t>2018E01-23372</t>
  </si>
  <si>
    <t>2020E01-154316</t>
  </si>
  <si>
    <t>Aydın,  İzmir</t>
  </si>
  <si>
    <t>KIYI EMNİYETİ GENEL MÜDÜRLÜĞÜ</t>
  </si>
  <si>
    <t xml:space="preserve">2017E02-3061 </t>
  </si>
  <si>
    <t>Kılavuzluk Hizmet Botu</t>
  </si>
  <si>
    <t>Bot (12 adet)</t>
  </si>
  <si>
    <t xml:space="preserve">2010E02-1761 </t>
  </si>
  <si>
    <t>Muhtelif İşler</t>
  </si>
  <si>
    <t>ULAŞTIRMA VE ALTYAPI BAKANLIĞI</t>
  </si>
  <si>
    <t>2015E03-2288</t>
  </si>
  <si>
    <t>1993E04-341</t>
  </si>
  <si>
    <t>Bölünmüş Yol (132 km)</t>
  </si>
  <si>
    <t>Bölünmüş Yol (47 km)</t>
  </si>
  <si>
    <t>2008E04-897</t>
  </si>
  <si>
    <t>Aliağa-İzmir</t>
  </si>
  <si>
    <t>Bölünmüş Yol (40 km)</t>
  </si>
  <si>
    <t>2013E04-1779</t>
  </si>
  <si>
    <t>Urla-Çeşme Devlet Yolu</t>
  </si>
  <si>
    <t>İZMİR BÜYÜKŞEHİR BELEDİYESİ*</t>
  </si>
  <si>
    <t>2016E06-2637</t>
  </si>
  <si>
    <t xml:space="preserve">Otobüs Alımı </t>
  </si>
  <si>
    <t>Elektrikli Otobüs (400 adet)</t>
  </si>
  <si>
    <t>2020E06-154289</t>
  </si>
  <si>
    <t>Konak Tramvay Hattı Araç Alımı</t>
  </si>
  <si>
    <t>Tramvay Aracı (22 adet)</t>
  </si>
  <si>
    <t>2014E06-106968</t>
  </si>
  <si>
    <t>Metro Aracı (40 adet), Müşavirlik (1 adet), Raylı Sistem İnşaat+Elektromekanik (4,50 km)</t>
  </si>
  <si>
    <t>EĞİTİM</t>
  </si>
  <si>
    <t>DOKUZ EYLÜL ÜNİVERSİTESİ</t>
  </si>
  <si>
    <t>Çeşitli Ünitelerin Etüt Projesi</t>
  </si>
  <si>
    <t>Etüt-Proje</t>
  </si>
  <si>
    <t>Kampüs Altyapısı</t>
  </si>
  <si>
    <t>Doğalgaz Dönüşümü, Elektrik hattı, Kampüs İçi Yol, Kanalizasyon hattı, Peyzaj, Su isale hattı, Telefon hattı</t>
  </si>
  <si>
    <t>Büyük Onarım</t>
  </si>
  <si>
    <t>Büyük Onarım, Güçlendirme, Restorasyon</t>
  </si>
  <si>
    <t>2009H03-1045</t>
  </si>
  <si>
    <t>Derslik ve Merkezi Birimler</t>
  </si>
  <si>
    <t>Bakım Onarım, Bilgi ve İletişim Teknolojileri, Kesin Hesap, Makine-Teçhizat</t>
  </si>
  <si>
    <t>Yayın Alımı</t>
  </si>
  <si>
    <t>Basılı Yayın Alımı, Elektronik Yayın Alımı</t>
  </si>
  <si>
    <t>EGE ÜNİVERSİTESİ</t>
  </si>
  <si>
    <t xml:space="preserve">2020H03-150139 </t>
  </si>
  <si>
    <t xml:space="preserve">2020H03-150145 </t>
  </si>
  <si>
    <t>Ulusal Açık Ders Malzemeleri Üretimi ve Paylaşımı</t>
  </si>
  <si>
    <t>İZMİR BAKIRÇAY ÜNİVERSİTESİ</t>
  </si>
  <si>
    <t>Üniversite Bilgi Yönetim Sistemi</t>
  </si>
  <si>
    <t>BİT, Danışmanlık, Makine-Teçhizat, Müşavirlik/Kontrollük</t>
  </si>
  <si>
    <t>İZMİR DEMOKRASİ ÜNİVERSİTESİ</t>
  </si>
  <si>
    <t>İZMİR KÂTİP ÇELEBİ ÜNİVERSİTESİ</t>
  </si>
  <si>
    <t>2012H03-1580</t>
  </si>
  <si>
    <t xml:space="preserve">2012H03-1585 </t>
  </si>
  <si>
    <t>Bilgi ve İletişim Teknolojileri, Danışmanlık, Makine-Teçhizat, Müşavirlik/Kontrollük</t>
  </si>
  <si>
    <t>İZMİR YÜKSEK TEKNOLOJİ ENSTİTÜSÜ</t>
  </si>
  <si>
    <t>2012H03-1581</t>
  </si>
  <si>
    <t xml:space="preserve">2013H04-1829 </t>
  </si>
  <si>
    <t>Askeri Hastane Binası Restorasyonu</t>
  </si>
  <si>
    <t>KÜLTÜR VE TURİZM BAKANLIĞI</t>
  </si>
  <si>
    <t>Açık ve Kapalı Spor Tesisleri</t>
  </si>
  <si>
    <t xml:space="preserve">2012H05-1594 </t>
  </si>
  <si>
    <t>Stadyum (4.200 seyirci kapasitesi)</t>
  </si>
  <si>
    <t>Bakım Onarım, Makine-Teçhizat</t>
  </si>
  <si>
    <t xml:space="preserve">SAĞLIK </t>
  </si>
  <si>
    <t>Büyük Onarım, Makine-Teçhizat</t>
  </si>
  <si>
    <t>2020I00-152543</t>
  </si>
  <si>
    <t>Aliağa Mesleki ve Çevresel Hastalıklar Hastanesi</t>
  </si>
  <si>
    <t>2017I00-3649</t>
  </si>
  <si>
    <t>Diş Hekimliği Hastanesi</t>
  </si>
  <si>
    <t>Restorasyon</t>
  </si>
  <si>
    <t>DKH</t>
  </si>
  <si>
    <t>İZMİR SU VE KANALİZASYON İDARESİ GENEL MÜDÜRLÜĞÜ*</t>
  </si>
  <si>
    <t>2012K06-1620</t>
  </si>
  <si>
    <t>İzmir İçmesuyu ve Kanalizasyon Projeleri</t>
  </si>
  <si>
    <t>İtfaiye ve Acil Müdahale Aracı Alımı</t>
  </si>
  <si>
    <t xml:space="preserve">ÇEVRE VE ŞEHİRCİLİK BAKANLIĞI </t>
  </si>
  <si>
    <t>Merkezi Araştırma Laboratuvarı</t>
  </si>
  <si>
    <t>2016K12-152739</t>
  </si>
  <si>
    <t>Büyük Deney Hayvanları Araştırma Altyapısı</t>
  </si>
  <si>
    <t>Rektörlük Bilimsel Araştırma Projeleri</t>
  </si>
  <si>
    <t>Proje Desteği</t>
  </si>
  <si>
    <t>2010K12-1306</t>
  </si>
  <si>
    <t>Biyobenzer Ürünler Araştırma Merkezi</t>
  </si>
  <si>
    <t>Makine-Teçhizat, Teknolojik Araştırma</t>
  </si>
  <si>
    <t>Biyokütle Enerji Sistemleri ve Teknolojileri Merkezi-İdame</t>
  </si>
  <si>
    <t>Madde Bağımlılığı Biyosensör Laboratuvarı</t>
  </si>
  <si>
    <t>2016K12-2841</t>
  </si>
  <si>
    <t>Yeni Nesil Fotovoltaik Teknolojilerin Üretim ve Karakterizasyon Altyapısının Geliştirilmesi</t>
  </si>
  <si>
    <t>2019K12-149080</t>
  </si>
  <si>
    <t>Solunum Hastalıkları Alanında Translasyonel Tıp Yaklaşımı İle Yenilikçi Biyomedikal Cihazların Geliştirilmesi</t>
  </si>
  <si>
    <t>Bakım Onarım, Makine-Teçhizat, Teknolojik Araştırma</t>
  </si>
  <si>
    <t>2016K12-2848</t>
  </si>
  <si>
    <t>Kütle Spektrometre Merkezi</t>
  </si>
  <si>
    <t>ENERJİ</t>
  </si>
  <si>
    <t>2020D00-155265</t>
  </si>
  <si>
    <t>Etüt-Proje, Makine-Teçhizat, Rehabilitasyon</t>
  </si>
  <si>
    <t>SIRA NO</t>
  </si>
  <si>
    <t>Balıkesir, İzmir, Manisa</t>
  </si>
  <si>
    <t>DİYANET İŞLERİ BAŞKANLIĞI</t>
  </si>
  <si>
    <t>DEVLET SU İŞLERİ GENEL MÜDÜRLÜĞÜ</t>
  </si>
  <si>
    <t>DEVLET HAVA MEYDANLARI İŞLETMESİ GENEL MÜDÜRLÜĞÜ</t>
  </si>
  <si>
    <t>KARAYOLLARI GENEL MÜDÜRLÜĞÜ</t>
  </si>
  <si>
    <t>TÜRKİYE HUDUT VE SAHİLLER SAĞLIK GENEL MÜDÜRLÜĞÜ</t>
  </si>
  <si>
    <t>SAHİL GÜVENLİK KOMUTANLIĞI</t>
  </si>
  <si>
    <t>EÜAŞ GN.MD.</t>
  </si>
  <si>
    <t>Depolama (152,64 hm3), Sulama (11.845 ha)</t>
  </si>
  <si>
    <t>2022A01-187894</t>
  </si>
  <si>
    <t>Bergama Bölüçam Göleti ve Sulaması</t>
  </si>
  <si>
    <t>Depolama (2,31 hm3), Sulama (335 ha)</t>
  </si>
  <si>
    <t>2022-2026</t>
  </si>
  <si>
    <t>TARIM VE ORMAN BAKANLIĞI</t>
  </si>
  <si>
    <t>2022A02-187939</t>
  </si>
  <si>
    <t>2022-2027</t>
  </si>
  <si>
    <t>2005E03-683</t>
  </si>
  <si>
    <t>2022-2025</t>
  </si>
  <si>
    <t>EMNİYET GENEL MÜDÜRLÜĞÜ</t>
  </si>
  <si>
    <t>2022E04-186137</t>
  </si>
  <si>
    <t>2021E06-176021</t>
  </si>
  <si>
    <t>Etüd-Projesi</t>
  </si>
  <si>
    <t>2022H02-187787</t>
  </si>
  <si>
    <t>2017-2025</t>
  </si>
  <si>
    <t>2022H03-187186</t>
  </si>
  <si>
    <t>2021H03-186566</t>
  </si>
  <si>
    <t>2021H03-168249</t>
  </si>
  <si>
    <t>2022H03-187357</t>
  </si>
  <si>
    <t>Üniversite Bulut Bilişim Projesi</t>
  </si>
  <si>
    <t>2022H03-188021</t>
  </si>
  <si>
    <t>BİT, Etüt-Proje, Müşavirlik, Makine- Teçhizat</t>
  </si>
  <si>
    <t>Hastane İnşaatı (28.900 m²), Makine- Teçhizat</t>
  </si>
  <si>
    <t>2022K02-181540</t>
  </si>
  <si>
    <t xml:space="preserve">İzmir İl Emniyet Müdürlüğü Binası </t>
  </si>
  <si>
    <t>2012K08-1662</t>
  </si>
  <si>
    <t>2016K12-2840</t>
  </si>
  <si>
    <t>2022K12-186893</t>
  </si>
  <si>
    <t>İnşaat Bakım Onarımı, Makine- Teçhizat, Teknolojik Araştırma</t>
  </si>
  <si>
    <t>Tümleşik Araştırma Merkezleri- İdame</t>
  </si>
  <si>
    <t>2022K12-186897</t>
  </si>
  <si>
    <t>Mak.Teç.Bak.On., Makine-Teçhizat, Teknolojik Araştırma</t>
  </si>
  <si>
    <t xml:space="preserve">Bandırma-Balıkesir-Manisa (EST) </t>
  </si>
  <si>
    <t>Karayolları 2. Bölge (İzmir) Müdürlüğü Otoyollarında Viyadük ve Köprü Onarımları</t>
  </si>
  <si>
    <t>Sanat Yapısı Onarım</t>
  </si>
  <si>
    <t>2022E04-185512</t>
  </si>
  <si>
    <t>2010E04-208240</t>
  </si>
  <si>
    <t xml:space="preserve"> BY BSK (85 km)</t>
  </si>
  <si>
    <t>2012-2026</t>
  </si>
  <si>
    <t>2012E04-208059</t>
  </si>
  <si>
    <t>2016-2026</t>
  </si>
  <si>
    <t>2016E04-208135</t>
  </si>
  <si>
    <t>2016E04-208158</t>
  </si>
  <si>
    <t>Belevi- Tire</t>
  </si>
  <si>
    <t>BY BSK (86 km)</t>
  </si>
  <si>
    <t>2021E04-208141</t>
  </si>
  <si>
    <t xml:space="preserve">Yıldırım-2020 Personel Seferberlik Tatbikatı </t>
  </si>
  <si>
    <t>2021-2026</t>
  </si>
  <si>
    <t>2022E04-208133</t>
  </si>
  <si>
    <t xml:space="preserve">Otoyol Kavşağı-Torbalı-Belevi Devlet Yolu </t>
  </si>
  <si>
    <t>2016-2025</t>
  </si>
  <si>
    <t>2019-2025</t>
  </si>
  <si>
    <t>2020-2026</t>
  </si>
  <si>
    <t>2021-2025</t>
  </si>
  <si>
    <t>Elk.Sin.Ts.Bak.On</t>
  </si>
  <si>
    <t>2023-2026</t>
  </si>
  <si>
    <t>2017E04-208021</t>
  </si>
  <si>
    <t>2017-2026</t>
  </si>
  <si>
    <t>Deniz Vasıtalarının Havuzlanması ve Modernizasyonu</t>
  </si>
  <si>
    <t>İstanbul, İzmir, Samsun</t>
  </si>
  <si>
    <t>TÜRKİYE DENİZCİLİK İŞLETMELERİ GENEL MÜDÜRLÜĞÜ</t>
  </si>
  <si>
    <t>Rehabilitasyon (230.000 m2)</t>
  </si>
  <si>
    <t>Üstyapı (16.030 m2)</t>
  </si>
  <si>
    <t>TURİZM</t>
  </si>
  <si>
    <t>BY BSK (5 km), Sathi Kaplamalı Tek Yol (35 km), TY BSK (11 km)</t>
  </si>
  <si>
    <t>2021F00-185935</t>
  </si>
  <si>
    <t>2023H03-214170</t>
  </si>
  <si>
    <t>2023H03-211850</t>
  </si>
  <si>
    <t>2023-2025</t>
  </si>
  <si>
    <t>2023H03-212212</t>
  </si>
  <si>
    <t>Eğitim (9.925 m2), Yurt İnşaatı (10.662 m2)</t>
  </si>
  <si>
    <t>2012-2025</t>
  </si>
  <si>
    <t xml:space="preserve">2023H03-212407 </t>
  </si>
  <si>
    <t xml:space="preserve">Büyük Onarım, Güçlendirme,Restorasyon </t>
  </si>
  <si>
    <t>Rees Köşkü Restorasyonu</t>
  </si>
  <si>
    <t>Hastane İnşaatı (200 yatak, 52.791 m2), Makine-Teçhizat</t>
  </si>
  <si>
    <t>2023100-193014</t>
  </si>
  <si>
    <t>Hastane Reorganizasyon Projesi 3</t>
  </si>
  <si>
    <t>2023100-214185</t>
  </si>
  <si>
    <t>Diş Hekimliği Uygulama ve Araştırma
Hastanesi</t>
  </si>
  <si>
    <t>Hastane İnşaatı (15.850 m2), Makine- Teçhizat</t>
  </si>
  <si>
    <t>GELİR İDARESİ BAŞKANLIĞI</t>
  </si>
  <si>
    <t>İÇİŞLERİ BAKANLIĞI</t>
  </si>
  <si>
    <t>ADALET BAKANLIĞI</t>
  </si>
  <si>
    <t>Danışmanlık</t>
  </si>
  <si>
    <t>Efes Antik Tiyatrosu Restorasyonu II. Kısım</t>
  </si>
  <si>
    <t xml:space="preserve">İzmir, Balıkesir  </t>
  </si>
  <si>
    <t>İzmir, Aydın</t>
  </si>
  <si>
    <t>Afyonkarahisar-İzmir Hızlı Tren</t>
  </si>
  <si>
    <t xml:space="preserve">Selçuk-Ortaklar Yeni Demiryolu ve 2. Hat Yapımı(Ankara-Polatlı-Afyonkarahisar-Uşak- 6 İl
Manisa-İzmir Yüksek Standartlı
Demiryolu) </t>
  </si>
  <si>
    <t>BİLGİ TEKNOLOJİLERİ VE İLETİŞİM KURUMU BAŞKANLIĞI</t>
  </si>
  <si>
    <t>2023K50-205489</t>
  </si>
  <si>
    <t>BY BSK (28 km)</t>
  </si>
  <si>
    <t>BSK (5 km)</t>
  </si>
  <si>
    <t>TCDD İŞLETMESİ GENEL MÜDÜRLÜĞÜ</t>
  </si>
  <si>
    <t>2016-2028</t>
  </si>
  <si>
    <t>2020-2025</t>
  </si>
  <si>
    <t>Tepeköy-Selçuk Yerli Sinyalizasyon</t>
  </si>
  <si>
    <t>Demiryolu İyileştirme, Sinyalizasyon (52 km)</t>
  </si>
  <si>
    <t>Menemen-Aliağa Mevcut Konvansiyonel Hat ve Tel.Sistemleri</t>
  </si>
  <si>
    <t>ÇED, Etüt-Proje, Müşavirlik/Kontrollük, Yüksek Standartlı Demiryolu (30 km)</t>
  </si>
  <si>
    <t>Altyapı,  Elektrifikasyon, Sinyalizasyon, Üstyapı (14 km),</t>
  </si>
  <si>
    <t>2020-2027</t>
  </si>
  <si>
    <t>2013-2027</t>
  </si>
  <si>
    <t>Gemi Bakım Onarımı (30 adet), Modernizasyon (30 adet)</t>
  </si>
  <si>
    <t>2024E02-223730</t>
  </si>
  <si>
    <t>2024-2025</t>
  </si>
  <si>
    <t>2012-2027</t>
  </si>
  <si>
    <t>BY BSK (31 km)</t>
  </si>
  <si>
    <t>2021-2027</t>
  </si>
  <si>
    <t>BY BSK (46,50 km)</t>
  </si>
  <si>
    <t>2022E06-190725</t>
  </si>
  <si>
    <t>İLLER BANKASI ANONİM ŞİRKETİ GENEL MÜDÜRLÜĞÜ</t>
  </si>
  <si>
    <t>Kentiçi Ulaşım Altyapısı</t>
  </si>
  <si>
    <t>Güzel Sanatlar Fakültesi (10.000 m²), Kreş (4.625 m²), Sosyal Donatı (14.750 m²),Yurt İnşaatı (1.400 m²)</t>
  </si>
  <si>
    <t>Bakım Onarım, Bilgi ve İletişim Teknolojileri, Kesin Hesap,Makine-Teçhizat, T-11a (1 adet), T-2 (1 adet)</t>
  </si>
  <si>
    <t>Laboratuvar (3.000 m²)</t>
  </si>
  <si>
    <t>2024-2026</t>
  </si>
  <si>
    <t>Eğitim (10.000 m²)</t>
  </si>
  <si>
    <t>Yönetim (17.200 m²)</t>
  </si>
  <si>
    <t>Makine-Teçhizat</t>
  </si>
  <si>
    <t>2017H04-384</t>
  </si>
  <si>
    <t>2023-2027</t>
  </si>
  <si>
    <t>2024I00-233994</t>
  </si>
  <si>
    <t>Yeni Hastane Binası 1. Etap (Çocuk Hastanesi)</t>
  </si>
  <si>
    <t>Hastane İnşaatı (321 yatak, 65.716 m²), Makine-Teçhizat</t>
  </si>
  <si>
    <t>2024-2027</t>
  </si>
  <si>
    <t>2024I00-222413</t>
  </si>
  <si>
    <t>HAZİNE VE MALİYE BAKANLIĞI</t>
  </si>
  <si>
    <t>2024K01-228062</t>
  </si>
  <si>
    <t>2023K01-231638</t>
  </si>
  <si>
    <t>İzmir, Ankara, İstanbul</t>
  </si>
  <si>
    <t>Deprem Bakım Onarım/Güçlendirme İşi-VDK</t>
  </si>
  <si>
    <t>Bakım Onarım, Güçlendirme</t>
  </si>
  <si>
    <t>Deprem Emniyet Binası (70.000 m²), Etüt- Proje</t>
  </si>
  <si>
    <t>2024K02-234474</t>
  </si>
  <si>
    <t>Güçlendirme</t>
  </si>
  <si>
    <t>Alet ve Cihazlar (7 adet), Atıksu Arıtma Tesisi (511.572 rm/gün), Çevre Düzenlemesi (8 adet), Etüt-
Proje (1 adet), İçmesuyu Temini (8,25 hma/yıl), İsale Hattı (167,04 km), Kanalizasyon Şebekesi (1.468,61 km), Rehabilitasyon (200.000 m2), Şebeke (1.003 km), Yağmurcuyu şebeke (274,33 km)</t>
  </si>
  <si>
    <t>2024K09-234281</t>
  </si>
  <si>
    <t>Bütünleşik Kıyı Alanları Planlama</t>
  </si>
  <si>
    <t>Etüt-Proje, Müşavirlik</t>
  </si>
  <si>
    <t>2021K10-161752</t>
  </si>
  <si>
    <t>Korunan Alanlarda Yönetim Planı Hazırlama</t>
  </si>
  <si>
    <t>İzmir, Rize</t>
  </si>
  <si>
    <t>İnşaat (2.850 m²), Makine-Teçhizat, Teknolojik Araştırma</t>
  </si>
  <si>
    <t>AFET VE ACİL DURUM Y.BŞK.</t>
  </si>
  <si>
    <t>2024K14-219194</t>
  </si>
  <si>
    <t>Depreme Dayanıklı Okullar</t>
  </si>
  <si>
    <t xml:space="preserve"> İzmir, Çanakkale</t>
  </si>
  <si>
    <t>2024 YILI SONU KÜMÜLATİF HARCAMA</t>
  </si>
  <si>
    <t>2025 YILI YATIRIMI</t>
  </si>
  <si>
    <t>1991-2029</t>
  </si>
  <si>
    <t>2011-2028</t>
  </si>
  <si>
    <t>2016-2029</t>
  </si>
  <si>
    <t>2022-2028</t>
  </si>
  <si>
    <t>Dikili Sera OSB Jeotermal</t>
  </si>
  <si>
    <t>BİT, Etüt-Proje, Müşavirlik, Makine-Teçhizat, Sera (3.036.787,59 m²) (3,037 da)</t>
  </si>
  <si>
    <t>SANAYİ VE TEKNOLOJİ BAKANLIĞI</t>
  </si>
  <si>
    <t>İMALAT</t>
  </si>
  <si>
    <t>1987C33-140</t>
  </si>
  <si>
    <t>İzmir Bağyurdu OSB</t>
  </si>
  <si>
    <t>İnşaat (1Adet)</t>
  </si>
  <si>
    <t>2020-2028</t>
  </si>
  <si>
    <t>İzmir Aliağa Kimya İhtisas ve Karma OSB</t>
  </si>
  <si>
    <t>OSB Arıtma Tesisi(1 Adet)</t>
  </si>
  <si>
    <t>İzmir Kemalpaşa OSB (1. +2. Etap)</t>
  </si>
  <si>
    <t>İnşaat (1 Adet)</t>
  </si>
  <si>
    <t>1987C33-141</t>
  </si>
  <si>
    <t>1987C33-142</t>
  </si>
  <si>
    <t>2024-2028</t>
  </si>
  <si>
    <t>2024-2029</t>
  </si>
  <si>
    <t>Tire OSB</t>
  </si>
  <si>
    <t>2023-2028</t>
  </si>
  <si>
    <t>Atatürk OSB</t>
  </si>
  <si>
    <t>Alaçatı RES'in Yerli/Milli Rüzgar Türb. Üret.Yenilenmesi</t>
  </si>
  <si>
    <t>Aliağa Menemen Cumaovası Tepeköy Selçuk 3. Hat Müh Hiz.</t>
  </si>
  <si>
    <t>2015E01-2274</t>
  </si>
  <si>
    <t>ÇED, Etüt-Proje, Fizibilite Etüdü</t>
  </si>
  <si>
    <t>2010E01-248634</t>
  </si>
  <si>
    <t>2010-2025</t>
  </si>
  <si>
    <t>2017E01-248703</t>
  </si>
  <si>
    <t>2017-2028</t>
  </si>
  <si>
    <t>2018-2030</t>
  </si>
  <si>
    <t>2021E01-248826</t>
  </si>
  <si>
    <t>2023E01-248831</t>
  </si>
  <si>
    <t>2025E01-256835</t>
  </si>
  <si>
    <t>Demiryolu Hat Yenilenmesi</t>
  </si>
  <si>
    <t>2025-2027</t>
  </si>
  <si>
    <t>2025-2028</t>
  </si>
  <si>
    <t>2025E01-256837</t>
  </si>
  <si>
    <t>Şirinyer Cumaovası Demiryolu Hattı Rehabilitasyon</t>
  </si>
  <si>
    <t>2015E02-233683</t>
  </si>
  <si>
    <t>DepremYeni/Devam Eden İnşaat İşleri</t>
  </si>
  <si>
    <t>Hizmet Binası Restorasyon</t>
  </si>
  <si>
    <t>2015-2027</t>
  </si>
  <si>
    <t>2013-2028</t>
  </si>
  <si>
    <t>2010-2028</t>
  </si>
  <si>
    <t>2025E02-249087</t>
  </si>
  <si>
    <t>Muhtelif işler</t>
  </si>
  <si>
    <t>Bakım Onarım Makine-Teçhizat</t>
  </si>
  <si>
    <t>2025-2025</t>
  </si>
  <si>
    <t>2015-2026</t>
  </si>
  <si>
    <t>2003-2028</t>
  </si>
  <si>
    <t>2008-2028</t>
  </si>
  <si>
    <t>2012-2028</t>
  </si>
  <si>
    <t>2021-2028</t>
  </si>
  <si>
    <t>2014-2028</t>
  </si>
  <si>
    <t>2025E04-258443</t>
  </si>
  <si>
    <t>Hal Farklı Seviyeli Kavşağı</t>
  </si>
  <si>
    <t>Bağlantı Yolu (4 km)</t>
  </si>
  <si>
    <t>2025-2026</t>
  </si>
  <si>
    <t>2025F00-257405</t>
  </si>
  <si>
    <t>İnşaat Bakım Onarımı, Mendirek (575</t>
  </si>
  <si>
    <t>2025H03-259108</t>
  </si>
  <si>
    <t>2025H03-259110</t>
  </si>
  <si>
    <t>2009-2027</t>
  </si>
  <si>
    <t>2025H03-259106</t>
  </si>
  <si>
    <t>2025H03-259103</t>
  </si>
  <si>
    <t>2025H03-259143</t>
  </si>
  <si>
    <t>2025H03-259145</t>
  </si>
  <si>
    <t>2025H03-259140</t>
  </si>
  <si>
    <t>2025H03-258241</t>
  </si>
  <si>
    <t>2024H03-232878</t>
  </si>
  <si>
    <t>2025H03-258222</t>
  </si>
  <si>
    <t>2025H03-258234</t>
  </si>
  <si>
    <t>2025H03-258588</t>
  </si>
  <si>
    <t>2025H03-258244</t>
  </si>
  <si>
    <t>2025H03-258246</t>
  </si>
  <si>
    <t>2025H03-258250</t>
  </si>
  <si>
    <t>2025H03-258256</t>
  </si>
  <si>
    <t>2025H03-258254</t>
  </si>
  <si>
    <t>2025H03-258258</t>
  </si>
  <si>
    <t>2025H03-258582</t>
  </si>
  <si>
    <t>Bakım Onarım, Güçlendirme,</t>
  </si>
  <si>
    <t>2024H03-233458</t>
  </si>
  <si>
    <t>2025H03-258262</t>
  </si>
  <si>
    <t>2025H03-258266</t>
  </si>
  <si>
    <t>2025H03-258590</t>
  </si>
  <si>
    <t>2025H04-242717</t>
  </si>
  <si>
    <t>2024H04-233925</t>
  </si>
  <si>
    <t>Tarihi Binaların Restorasyonu</t>
  </si>
  <si>
    <t>2024H04-235109</t>
  </si>
  <si>
    <t>2024H04-235110</t>
  </si>
  <si>
    <t>2024H04-235111</t>
  </si>
  <si>
    <t>2024H04-235112</t>
  </si>
  <si>
    <t>Pergamon Antik Kenti Kızılavlu Çevre Düzenlemesi</t>
  </si>
  <si>
    <t>Çevre Düzenlemesi</t>
  </si>
  <si>
    <t>Metropolis Antik Kenti Aydınlatma ve Çevre Düzenlemesi</t>
  </si>
  <si>
    <t>Efes Antik Kenti Serapis Tapınağı,Kuretler ve Liman Caddesi Uygulaması</t>
  </si>
  <si>
    <t>Teos Antik Kenti Dionyoos Tapınağı Restorasyonu</t>
  </si>
  <si>
    <t>Çevre Düzenlemesi, İnşaat</t>
  </si>
  <si>
    <t>Çevre Düzenlemesi, İnşaat, Restorasyon</t>
  </si>
  <si>
    <t>2024H04-235113</t>
  </si>
  <si>
    <t>2024H04-235114</t>
  </si>
  <si>
    <t>2024H04-235115</t>
  </si>
  <si>
    <t>2024H04-235116</t>
  </si>
  <si>
    <t>Efes Antik Kenti Yeni Ziyaretçi Karşılama Merkezi ve Çevre Düzenlemesi</t>
  </si>
  <si>
    <t>Efes Antik Kenti Proje Hazırlanması</t>
  </si>
  <si>
    <t>Teos Antik Kenti Proje Hazırlanması</t>
  </si>
  <si>
    <t>Pergamon Antik Kenti Asklepion Sütunlu Cadde Restorasyonu ve Aydınlatması</t>
  </si>
  <si>
    <t>2024H04-235117</t>
  </si>
  <si>
    <t>2024H04-235118</t>
  </si>
  <si>
    <t>MİLLİ EĞİTİM BAKANLIĞI</t>
  </si>
  <si>
    <t>Mehmet Akif İnan Anadolu Lisesi</t>
  </si>
  <si>
    <t>2025H04-261252</t>
  </si>
  <si>
    <t>VAKIFLAR GN.MD.</t>
  </si>
  <si>
    <t>Konak Pazaryeri (Namazgah) Camii</t>
  </si>
  <si>
    <t>Konak Kestanepazarı Camii</t>
  </si>
  <si>
    <t>Konak Kemeraltı Camii</t>
  </si>
  <si>
    <t>Dikili Yalı (Çandarlı) Camii</t>
  </si>
  <si>
    <t>Seferihisar Sığacık Camii ve Şadırvanı</t>
  </si>
  <si>
    <t>Urla Yahşi Bey Kamanlı Camii Restorasyonu İşi</t>
  </si>
  <si>
    <t>2018H04-188054</t>
  </si>
  <si>
    <t>2018H04-188055</t>
  </si>
  <si>
    <t>2018H04-188056</t>
  </si>
  <si>
    <t>2018H04-188057</t>
  </si>
  <si>
    <t>2018H04-188058</t>
  </si>
  <si>
    <t>2018H04-188059</t>
  </si>
  <si>
    <t>Konak Faik Paşa Camii</t>
  </si>
  <si>
    <t>Karaburun Mordoğan Çatalkaya Camii</t>
  </si>
  <si>
    <t>Urla Güdük (Kütük) Minare Camii</t>
  </si>
  <si>
    <t>2018H04-188060</t>
  </si>
  <si>
    <t>2018H04-188061</t>
  </si>
  <si>
    <t>2018H04-188062</t>
  </si>
  <si>
    <t>2025H05-259112</t>
  </si>
  <si>
    <t>2025H05-259148</t>
  </si>
  <si>
    <t>2024H05-233588</t>
  </si>
  <si>
    <t>2025I00-242429</t>
  </si>
  <si>
    <t>2025I00-247068</t>
  </si>
  <si>
    <t>2025I00-261950</t>
  </si>
  <si>
    <t>Vergi Dairesi (1 adet, 1.529 m²)</t>
  </si>
  <si>
    <t>2015K01-210203</t>
  </si>
  <si>
    <t>Kemalpaşa Hükümet Konağı</t>
  </si>
  <si>
    <t>Hükümet Konağı (1 adet, 7.200 m²)</t>
  </si>
  <si>
    <t>2016K01-68102</t>
  </si>
  <si>
    <t>Hükümet Konağı (9.000 m², 1 adet)</t>
  </si>
  <si>
    <t>Çeşme Hükümet Konağı</t>
  </si>
  <si>
    <t>Hükümet Konağı (1 adet, 4.357 m²)</t>
  </si>
  <si>
    <t>2016K01-68103</t>
  </si>
  <si>
    <t>2018-2027</t>
  </si>
  <si>
    <t>Ege Gümrük ve Dış Ticaret Bölge Müdürlüğü</t>
  </si>
  <si>
    <t>2023K01-231494</t>
  </si>
  <si>
    <t>Hizmet Binası (8.477 m²)</t>
  </si>
  <si>
    <t>2015K15-90</t>
  </si>
  <si>
    <t>Kemalpaşa Adalet Binası</t>
  </si>
  <si>
    <t>Aliağa Adalet Binası</t>
  </si>
  <si>
    <t>Adalet Sarayı (10.526 m², 1 adet)</t>
  </si>
  <si>
    <t>Adalet Sarayı (15.260 m², 1 adet)</t>
  </si>
  <si>
    <t>2015K15-91</t>
  </si>
  <si>
    <t>Elektromanyetik Alanların İzlenmesi</t>
  </si>
  <si>
    <t>İtfaiye Aracı (168 adet)</t>
  </si>
  <si>
    <t>2025K12-260146</t>
  </si>
  <si>
    <t>2025K12-243202</t>
  </si>
  <si>
    <t>Deniz Bilimleri Araştırma Altyapısının İdamesi</t>
  </si>
  <si>
    <t>Makine Teçhizat Bakım Onarımı,
Makine-Teçhizat, Teknolojik
Araştırma</t>
  </si>
  <si>
    <t>2010-2026</t>
  </si>
  <si>
    <t>2019-2026</t>
  </si>
  <si>
    <t>2025K12-247001</t>
  </si>
  <si>
    <t>2025K12-247002</t>
  </si>
  <si>
    <t>2025K12-247006</t>
  </si>
  <si>
    <t>2025K12-249182</t>
  </si>
  <si>
    <t>İlaç Geliştirme ve Farmakokinetik
Araştırma Merkezi-İdame</t>
  </si>
  <si>
    <t>Mak.Teç.Bak.On., Makine-Teçhizat,
Teknolojik Araştırma</t>
  </si>
  <si>
    <t>2025K12-260147</t>
  </si>
  <si>
    <t>SOSYAL GÜVENLİK KURUMU BAŞKANLIĞI</t>
  </si>
  <si>
    <t>2024K13-235245</t>
  </si>
  <si>
    <t>Uluslararası Katkı Payı</t>
  </si>
  <si>
    <t>Eğitimli Çocuk Bakıcıların Teşviki (EDU
-CARE 2)</t>
  </si>
  <si>
    <t>GÖÇ İDARESİ BAŞKANLIĞI</t>
  </si>
  <si>
    <t>2013K19-1942</t>
  </si>
  <si>
    <t>Ek Hizmet Binası (4 adet)</t>
  </si>
  <si>
    <t>2021C33-207259</t>
  </si>
  <si>
    <t>İnşaat (1 adet), OSB Arıtma Tesisi (1
adet)</t>
  </si>
  <si>
    <t>OSB Arıtma Tesisi (1 adet)</t>
  </si>
  <si>
    <t>2021C33-207260</t>
  </si>
  <si>
    <t>2021C33-207261</t>
  </si>
  <si>
    <t>2021C33-207262</t>
  </si>
  <si>
    <t xml:space="preserve">İZMİR İLİ 2025 YILI YATIRIM PROGRAMI </t>
  </si>
  <si>
    <t>2007-2027</t>
  </si>
  <si>
    <t>2025E02-243869</t>
  </si>
  <si>
    <t>Gemi Trafik Sistem Radarlarının
Millileştirilmesi</t>
  </si>
  <si>
    <t>Çeşme Ovacık Mahallesi Halk Plajı</t>
  </si>
  <si>
    <t>Çevre Düzenlemesi, Etüt-Proje,
Müşavirlik, Makine-Teçhizat</t>
  </si>
  <si>
    <t>15 Ocak 2025 Tarihli ve 32783 (Mükerrer) Sayılı Resmi Gazete</t>
  </si>
  <si>
    <t>Aydın,  İzmir, Denizli</t>
  </si>
  <si>
    <t xml:space="preserve"> </t>
  </si>
  <si>
    <t>Yatırımcı Kurumlar (Genel İdare) Proje Sayısı</t>
  </si>
  <si>
    <t>Belediyeler (Yerel İdare) Proje Sayısı</t>
  </si>
  <si>
    <t>Toplam Proje Sayısı</t>
  </si>
  <si>
    <t>Aydın, İzmir</t>
  </si>
  <si>
    <t>Ödemiş-Kiraz Demiryolu</t>
  </si>
  <si>
    <t>İstanbul, İzmir</t>
  </si>
  <si>
    <t>İzmir, Çanakkale,  İstanbul</t>
  </si>
  <si>
    <t>İstanbul, İzmir, Kocaeli, Mersin</t>
  </si>
  <si>
    <t xml:space="preserve">İzmir Limanı Modernizasyonu </t>
  </si>
  <si>
    <t>Makine-Teçhizat, Rıhtım Bakım Onarımı, Tarama, Üstyapı</t>
  </si>
  <si>
    <t>İstanbul, İzmir, Van</t>
  </si>
  <si>
    <t xml:space="preserve">İzmir Havalimanı Deprem Güçlendirmesi </t>
  </si>
  <si>
    <t>İzmir Havalimanı PAT Sahaları Onarımı</t>
  </si>
  <si>
    <t>Aliağa-Ayvalık-14.Bölge Hududu Yolu</t>
  </si>
  <si>
    <t>Selçuk-Kuşadası-Söke(İzmir-Aydın) Ayrımı-Sazlık Yolu</t>
  </si>
  <si>
    <t>Torbalı-Ödemiş-Kiraz</t>
  </si>
  <si>
    <t>BY BSK (92,30 km)</t>
  </si>
  <si>
    <t>Bergama-Soma-Akhisar</t>
  </si>
  <si>
    <t>BSK (11 km), BY BSK (37 km)</t>
  </si>
  <si>
    <t>(İzmir-Turgutlu) Ayr.-Kemalpaşa-Torbalı İl Yolu</t>
  </si>
  <si>
    <t>(İzmir-Çeşme) Ayrımı-Seferhisar-Selçuk-Kuşadası Ayrımı Yolu</t>
  </si>
  <si>
    <t>Foça Ayr.-Seyrek-İzmir Ayr. Yolu</t>
  </si>
  <si>
    <t>BY BSK (22,40 km)</t>
  </si>
  <si>
    <t>Türkiye Deprem, Sel ve Yangın Acil İmar-TEFWER (DB)</t>
  </si>
  <si>
    <t>Sürdürülebilir Kentsel Hareketlilik Planı(SUMP)</t>
  </si>
  <si>
    <t xml:space="preserve">Üçyol-Buca Metro Hattı </t>
  </si>
  <si>
    <t xml:space="preserve">Metro Aracı (108 adet), Raylı Sistem İnşaat, Elektromekanik (19,30 km) </t>
  </si>
  <si>
    <t>Çiğli Tramvay Aracı Alımı</t>
  </si>
  <si>
    <t xml:space="preserve">Halkapınar-Otogar Metro Hattı </t>
  </si>
  <si>
    <t>Proje Sayısı</t>
  </si>
  <si>
    <t>Izmir-Çeşme Ayrımı-Balıklıova- Mordoğan-Karaburun Yolu</t>
  </si>
  <si>
    <t>Efes Antik Kent Kanalı Denize Çıkış Yapıları</t>
  </si>
  <si>
    <t>İzmir Dini Yüksek İhtisas Merkezi İnşaatı</t>
  </si>
  <si>
    <t>Eğitim Merkezi (23.122 m2)</t>
  </si>
  <si>
    <t xml:space="preserve">Derslik ve Merkezi Birimler </t>
  </si>
  <si>
    <t>Bergama (Pergamon) Antik Kenti Proje Hazırlanması</t>
  </si>
  <si>
    <t>Metropolis Antik Kenti Proje Hazırlanması</t>
  </si>
  <si>
    <t xml:space="preserve">Açık ve Kapalı Spor Tesisleri </t>
  </si>
  <si>
    <t>Bakım Onarım, Makine-Teçhizat, Stadyum (4.500 seyirci kapasitesi)</t>
  </si>
  <si>
    <t>Etüd İşleri</t>
  </si>
  <si>
    <t xml:space="preserve">Çeşme Vergi Dairesi Müdürlüğü </t>
  </si>
  <si>
    <t>İzmir Hükümet Konağı</t>
  </si>
  <si>
    <t>TİCARET BAKANLIĞI</t>
  </si>
  <si>
    <t>Deprem Bakım Onarım/Güçlendirme İşleri</t>
  </si>
  <si>
    <t>İzmir, Zonguldak</t>
  </si>
  <si>
    <t>Ankara, İstanbul, İzmir, Samsun</t>
  </si>
  <si>
    <t>Büyük Onarım, Makine-Teçhizat, Teknolojik Araştırma</t>
  </si>
  <si>
    <t>Merkezi Araştırma Laboratuvarı-İdame</t>
  </si>
  <si>
    <t>Ankara, İstanbul, İzmir</t>
  </si>
  <si>
    <t>Gaziantep, İzmir, Kayseri, Malatya</t>
  </si>
  <si>
    <t>Güvenlik Binaları (Geri Gönderme Merkezlerinin Yapılandırılması)</t>
  </si>
  <si>
    <t>2020F00-209567</t>
  </si>
  <si>
    <t>EĞİTİM-KÜLTÜR</t>
  </si>
  <si>
    <t>İzmir Aydın Denizli Demiryolu Hattı</t>
  </si>
  <si>
    <t>*</t>
  </si>
  <si>
    <t>Tablo Resmi Gazete'de yayınlanmış yatırım projelerini içermektedir.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</si>
</sst>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7"/>
      <color theme="1"/>
      <name val="Microsoft Sans Serif"/>
      <family val="2"/>
      <charset val="162"/>
    </font>
    <font>
      <b/>
      <sz val="7"/>
      <color rgb="FF000000"/>
      <name val="Microsoft Sans Serif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Microsoft Sans Serif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1" fillId="2" borderId="1" xfId="0" quotePrefix="1" applyNumberFormat="1" applyFont="1" applyFill="1" applyBorder="1" applyAlignment="1">
      <alignment horizontal="right" vertical="center"/>
    </xf>
    <xf numFmtId="3" fontId="1" fillId="2" borderId="2" xfId="0" quotePrefix="1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3" borderId="0" xfId="0" applyFill="1"/>
    <xf numFmtId="0" fontId="0" fillId="4" borderId="1" xfId="0" applyFill="1" applyBorder="1" applyAlignment="1">
      <alignment horizontal="left"/>
    </xf>
    <xf numFmtId="0" fontId="1" fillId="4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/>
    </xf>
    <xf numFmtId="0" fontId="1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left"/>
    </xf>
    <xf numFmtId="0" fontId="1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3" fontId="1" fillId="2" borderId="7" xfId="0" quotePrefix="1" applyNumberFormat="1" applyFont="1" applyFill="1" applyBorder="1" applyAlignment="1">
      <alignment horizontal="right" vertical="center"/>
    </xf>
    <xf numFmtId="3" fontId="1" fillId="2" borderId="8" xfId="0" quotePrefix="1" applyNumberFormat="1" applyFont="1" applyFill="1" applyBorder="1" applyAlignment="1">
      <alignment horizontal="right" vertical="center"/>
    </xf>
    <xf numFmtId="3" fontId="1" fillId="2" borderId="5" xfId="0" quotePrefix="1" applyNumberFormat="1" applyFont="1" applyFill="1" applyBorder="1" applyAlignment="1">
      <alignment horizontal="right" vertical="center"/>
    </xf>
    <xf numFmtId="3" fontId="1" fillId="2" borderId="9" xfId="0" quotePrefix="1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3" fontId="1" fillId="4" borderId="9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horizontal="right" vertical="center"/>
    </xf>
    <xf numFmtId="3" fontId="1" fillId="0" borderId="12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3"/>
  <sheetViews>
    <sheetView tabSelected="1" zoomScale="90" zoomScaleNormal="90" workbookViewId="0">
      <pane ySplit="4" topLeftCell="A5" activePane="bottomLeft" state="frozen"/>
      <selection pane="bottomLeft" activeCell="G181" sqref="G181"/>
    </sheetView>
  </sheetViews>
  <sheetFormatPr defaultRowHeight="15" x14ac:dyDescent="0.25"/>
  <cols>
    <col min="1" max="1" width="5" style="2" customWidth="1"/>
    <col min="2" max="2" width="32.42578125" style="4" bestFit="1" customWidth="1"/>
    <col min="3" max="3" width="15" bestFit="1" customWidth="1"/>
    <col min="4" max="4" width="11" style="3" customWidth="1"/>
    <col min="5" max="5" width="43.42578125" style="4" customWidth="1"/>
    <col min="6" max="6" width="19.5703125" style="1" customWidth="1"/>
    <col min="7" max="7" width="43.140625" style="4" customWidth="1"/>
    <col min="8" max="8" width="18" bestFit="1" customWidth="1"/>
    <col min="9" max="9" width="16.28515625" style="5" customWidth="1"/>
    <col min="10" max="10" width="15.85546875" style="5" customWidth="1"/>
    <col min="11" max="11" width="16.42578125" style="5" customWidth="1"/>
    <col min="12" max="12" width="17" style="5" customWidth="1"/>
    <col min="13" max="13" width="16.5703125" style="5" customWidth="1"/>
    <col min="14" max="14" width="19" style="5" customWidth="1"/>
  </cols>
  <sheetData>
    <row r="1" spans="1:14" ht="42.75" customHeight="1" thickBot="1" x14ac:dyDescent="0.3">
      <c r="A1" s="49" t="s">
        <v>470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4" ht="26.25" customHeight="1" thickBot="1" x14ac:dyDescent="0.3">
      <c r="A2" s="49" t="s">
        <v>476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1:14" ht="28.5" customHeight="1" x14ac:dyDescent="0.25">
      <c r="A3" s="52" t="s">
        <v>123</v>
      </c>
      <c r="B3" s="54" t="s">
        <v>8</v>
      </c>
      <c r="C3" s="56" t="s">
        <v>9</v>
      </c>
      <c r="D3" s="54" t="s">
        <v>10</v>
      </c>
      <c r="E3" s="54" t="s">
        <v>11</v>
      </c>
      <c r="F3" s="54" t="s">
        <v>12</v>
      </c>
      <c r="G3" s="54" t="s">
        <v>13</v>
      </c>
      <c r="H3" s="54" t="s">
        <v>14</v>
      </c>
      <c r="I3" s="54" t="s">
        <v>15</v>
      </c>
      <c r="J3" s="54"/>
      <c r="K3" s="54" t="s">
        <v>282</v>
      </c>
      <c r="L3" s="54"/>
      <c r="M3" s="54" t="s">
        <v>283</v>
      </c>
      <c r="N3" s="58"/>
    </row>
    <row r="4" spans="1:14" ht="15.75" customHeight="1" thickBot="1" x14ac:dyDescent="0.3">
      <c r="A4" s="53"/>
      <c r="B4" s="55"/>
      <c r="C4" s="57"/>
      <c r="D4" s="55"/>
      <c r="E4" s="55"/>
      <c r="F4" s="55"/>
      <c r="G4" s="55"/>
      <c r="H4" s="55"/>
      <c r="I4" s="32" t="s">
        <v>16</v>
      </c>
      <c r="J4" s="32" t="s">
        <v>17</v>
      </c>
      <c r="K4" s="32" t="s">
        <v>16</v>
      </c>
      <c r="L4" s="32" t="s">
        <v>17</v>
      </c>
      <c r="M4" s="32" t="s">
        <v>16</v>
      </c>
      <c r="N4" s="33" t="s">
        <v>17</v>
      </c>
    </row>
    <row r="5" spans="1:14" s="44" customFormat="1" x14ac:dyDescent="0.25">
      <c r="A5" s="39">
        <f>SUBTOTAL(3,$C$5:C5)</f>
        <v>1</v>
      </c>
      <c r="B5" s="45" t="s">
        <v>126</v>
      </c>
      <c r="C5" s="46" t="s">
        <v>0</v>
      </c>
      <c r="D5" s="46" t="s">
        <v>1</v>
      </c>
      <c r="E5" s="45" t="s">
        <v>2</v>
      </c>
      <c r="F5" s="46" t="s">
        <v>3</v>
      </c>
      <c r="G5" s="45" t="s">
        <v>4</v>
      </c>
      <c r="H5" s="46" t="s">
        <v>284</v>
      </c>
      <c r="I5" s="47">
        <v>0</v>
      </c>
      <c r="J5" s="47">
        <v>14307957951</v>
      </c>
      <c r="K5" s="47">
        <v>0</v>
      </c>
      <c r="L5" s="47">
        <v>9008957951</v>
      </c>
      <c r="M5" s="47">
        <v>0</v>
      </c>
      <c r="N5" s="48">
        <v>1000000</v>
      </c>
    </row>
    <row r="6" spans="1:14" s="44" customFormat="1" ht="21" x14ac:dyDescent="0.25">
      <c r="A6" s="39">
        <f>SUBTOTAL(3,$C$5:C6)</f>
        <v>2</v>
      </c>
      <c r="B6" s="40" t="s">
        <v>126</v>
      </c>
      <c r="C6" s="41" t="s">
        <v>0</v>
      </c>
      <c r="D6" s="41" t="s">
        <v>5</v>
      </c>
      <c r="E6" s="40" t="s">
        <v>6</v>
      </c>
      <c r="F6" s="41" t="s">
        <v>3</v>
      </c>
      <c r="G6" s="40" t="s">
        <v>7</v>
      </c>
      <c r="H6" s="41" t="s">
        <v>285</v>
      </c>
      <c r="I6" s="42">
        <v>0</v>
      </c>
      <c r="J6" s="42">
        <v>2066766992</v>
      </c>
      <c r="K6" s="42">
        <v>0</v>
      </c>
      <c r="L6" s="42">
        <v>590478577</v>
      </c>
      <c r="M6" s="42">
        <v>0</v>
      </c>
      <c r="N6" s="43">
        <v>200000000</v>
      </c>
    </row>
    <row r="7" spans="1:14" s="44" customFormat="1" ht="21" x14ac:dyDescent="0.25">
      <c r="A7" s="39">
        <f>SUBTOTAL(3,$C$5:C7)</f>
        <v>3</v>
      </c>
      <c r="B7" s="40" t="s">
        <v>126</v>
      </c>
      <c r="C7" s="41" t="s">
        <v>0</v>
      </c>
      <c r="D7" s="41" t="s">
        <v>18</v>
      </c>
      <c r="E7" s="40" t="s">
        <v>19</v>
      </c>
      <c r="F7" s="41" t="s">
        <v>3</v>
      </c>
      <c r="G7" s="40" t="s">
        <v>132</v>
      </c>
      <c r="H7" s="41" t="s">
        <v>286</v>
      </c>
      <c r="I7" s="42">
        <v>0</v>
      </c>
      <c r="J7" s="42">
        <v>8820091744</v>
      </c>
      <c r="K7" s="42">
        <v>0</v>
      </c>
      <c r="L7" s="42">
        <v>598310268</v>
      </c>
      <c r="M7" s="42">
        <v>0</v>
      </c>
      <c r="N7" s="43">
        <v>250000000</v>
      </c>
    </row>
    <row r="8" spans="1:14" s="44" customFormat="1" ht="21" x14ac:dyDescent="0.25">
      <c r="A8" s="39">
        <f>SUBTOTAL(3,$C$5:C8)</f>
        <v>4</v>
      </c>
      <c r="B8" s="40" t="s">
        <v>126</v>
      </c>
      <c r="C8" s="41" t="s">
        <v>0</v>
      </c>
      <c r="D8" s="41" t="s">
        <v>133</v>
      </c>
      <c r="E8" s="40" t="s">
        <v>134</v>
      </c>
      <c r="F8" s="41" t="s">
        <v>3</v>
      </c>
      <c r="G8" s="40" t="s">
        <v>135</v>
      </c>
      <c r="H8" s="41" t="s">
        <v>287</v>
      </c>
      <c r="I8" s="42">
        <v>0</v>
      </c>
      <c r="J8" s="42">
        <v>301000000</v>
      </c>
      <c r="K8" s="42">
        <v>0</v>
      </c>
      <c r="L8" s="42">
        <v>16000000</v>
      </c>
      <c r="M8" s="42">
        <v>0</v>
      </c>
      <c r="N8" s="43">
        <v>1000000</v>
      </c>
    </row>
    <row r="9" spans="1:14" s="44" customFormat="1" ht="21" x14ac:dyDescent="0.25">
      <c r="A9" s="39">
        <f>SUBTOTAL(3,$C$5:C9)</f>
        <v>5</v>
      </c>
      <c r="B9" s="40" t="s">
        <v>137</v>
      </c>
      <c r="C9" s="41" t="s">
        <v>0</v>
      </c>
      <c r="D9" s="41" t="s">
        <v>138</v>
      </c>
      <c r="E9" s="40" t="s">
        <v>288</v>
      </c>
      <c r="F9" s="41" t="s">
        <v>3</v>
      </c>
      <c r="G9" s="40" t="s">
        <v>289</v>
      </c>
      <c r="H9" s="41" t="s">
        <v>287</v>
      </c>
      <c r="I9" s="42">
        <v>1260300000</v>
      </c>
      <c r="J9" s="42">
        <v>1260300000</v>
      </c>
      <c r="K9" s="42">
        <v>95626000</v>
      </c>
      <c r="L9" s="42">
        <v>95626000</v>
      </c>
      <c r="M9" s="42">
        <v>13000000</v>
      </c>
      <c r="N9" s="43">
        <v>13000000</v>
      </c>
    </row>
    <row r="10" spans="1:14" s="44" customFormat="1" x14ac:dyDescent="0.25">
      <c r="A10" s="39">
        <f>SUBTOTAL(3,$C$5:C10)</f>
        <v>6</v>
      </c>
      <c r="B10" s="40" t="s">
        <v>290</v>
      </c>
      <c r="C10" s="41" t="s">
        <v>291</v>
      </c>
      <c r="D10" s="41" t="s">
        <v>292</v>
      </c>
      <c r="E10" s="40" t="s">
        <v>293</v>
      </c>
      <c r="F10" s="41" t="s">
        <v>3</v>
      </c>
      <c r="G10" s="40" t="s">
        <v>294</v>
      </c>
      <c r="H10" s="41" t="s">
        <v>295</v>
      </c>
      <c r="I10" s="42">
        <v>0</v>
      </c>
      <c r="J10" s="42">
        <v>250000000</v>
      </c>
      <c r="K10" s="42">
        <v>0</v>
      </c>
      <c r="L10" s="42">
        <v>0</v>
      </c>
      <c r="M10" s="42">
        <v>0</v>
      </c>
      <c r="N10" s="43">
        <v>25000000</v>
      </c>
    </row>
    <row r="11" spans="1:14" s="44" customFormat="1" x14ac:dyDescent="0.25">
      <c r="A11" s="39">
        <f>SUBTOTAL(3,$C$5:C11)</f>
        <v>7</v>
      </c>
      <c r="B11" s="40" t="s">
        <v>290</v>
      </c>
      <c r="C11" s="41" t="s">
        <v>291</v>
      </c>
      <c r="D11" s="41" t="s">
        <v>300</v>
      </c>
      <c r="E11" s="40" t="s">
        <v>296</v>
      </c>
      <c r="F11" s="41" t="s">
        <v>3</v>
      </c>
      <c r="G11" s="40" t="s">
        <v>297</v>
      </c>
      <c r="H11" s="41" t="s">
        <v>302</v>
      </c>
      <c r="I11" s="42">
        <v>0</v>
      </c>
      <c r="J11" s="42">
        <v>231339000</v>
      </c>
      <c r="K11" s="42">
        <v>0</v>
      </c>
      <c r="L11" s="42">
        <v>0</v>
      </c>
      <c r="M11" s="42">
        <v>0</v>
      </c>
      <c r="N11" s="43">
        <v>1000</v>
      </c>
    </row>
    <row r="12" spans="1:14" s="44" customFormat="1" x14ac:dyDescent="0.25">
      <c r="A12" s="39">
        <f>SUBTOTAL(3,$C$5:C12)</f>
        <v>8</v>
      </c>
      <c r="B12" s="40" t="s">
        <v>290</v>
      </c>
      <c r="C12" s="41" t="s">
        <v>291</v>
      </c>
      <c r="D12" s="41" t="s">
        <v>301</v>
      </c>
      <c r="E12" s="40" t="s">
        <v>298</v>
      </c>
      <c r="F12" s="41" t="s">
        <v>3</v>
      </c>
      <c r="G12" s="40" t="s">
        <v>299</v>
      </c>
      <c r="H12" s="41" t="s">
        <v>303</v>
      </c>
      <c r="I12" s="42">
        <v>0</v>
      </c>
      <c r="J12" s="42">
        <v>1500000000</v>
      </c>
      <c r="K12" s="42">
        <v>0</v>
      </c>
      <c r="L12" s="42">
        <v>0</v>
      </c>
      <c r="M12" s="42">
        <v>0</v>
      </c>
      <c r="N12" s="43">
        <v>1000</v>
      </c>
    </row>
    <row r="13" spans="1:14" s="44" customFormat="1" ht="21" x14ac:dyDescent="0.25">
      <c r="A13" s="39">
        <f>SUBTOTAL(3,$C$5:C13)</f>
        <v>9</v>
      </c>
      <c r="B13" s="40" t="s">
        <v>290</v>
      </c>
      <c r="C13" s="41" t="s">
        <v>291</v>
      </c>
      <c r="D13" s="41" t="s">
        <v>464</v>
      </c>
      <c r="E13" s="40" t="s">
        <v>304</v>
      </c>
      <c r="F13" s="41" t="s">
        <v>3</v>
      </c>
      <c r="G13" s="40" t="s">
        <v>297</v>
      </c>
      <c r="H13" s="41" t="s">
        <v>305</v>
      </c>
      <c r="I13" s="42">
        <v>450000000</v>
      </c>
      <c r="J13" s="42">
        <v>450000000</v>
      </c>
      <c r="K13" s="42">
        <v>0</v>
      </c>
      <c r="L13" s="42">
        <v>0</v>
      </c>
      <c r="M13" s="42">
        <v>6025000</v>
      </c>
      <c r="N13" s="43">
        <v>6025000</v>
      </c>
    </row>
    <row r="14" spans="1:14" s="44" customFormat="1" ht="21" x14ac:dyDescent="0.25">
      <c r="A14" s="39">
        <f>SUBTOTAL(3,$C$5:C14)</f>
        <v>10</v>
      </c>
      <c r="B14" s="40" t="s">
        <v>290</v>
      </c>
      <c r="C14" s="41" t="s">
        <v>291</v>
      </c>
      <c r="D14" s="41" t="s">
        <v>467</v>
      </c>
      <c r="E14" s="40" t="s">
        <v>293</v>
      </c>
      <c r="F14" s="41" t="s">
        <v>3</v>
      </c>
      <c r="G14" s="40" t="s">
        <v>465</v>
      </c>
      <c r="H14" s="41" t="s">
        <v>305</v>
      </c>
      <c r="I14" s="42">
        <v>500000000</v>
      </c>
      <c r="J14" s="42">
        <v>500000000</v>
      </c>
      <c r="K14" s="42">
        <v>67000000</v>
      </c>
      <c r="L14" s="42">
        <v>67000000</v>
      </c>
      <c r="M14" s="42">
        <v>5000000</v>
      </c>
      <c r="N14" s="43">
        <v>5000000</v>
      </c>
    </row>
    <row r="15" spans="1:14" s="44" customFormat="1" ht="21" x14ac:dyDescent="0.25">
      <c r="A15" s="39">
        <f>SUBTOTAL(3,$C$5:C15)</f>
        <v>11</v>
      </c>
      <c r="B15" s="40" t="s">
        <v>290</v>
      </c>
      <c r="C15" s="41" t="s">
        <v>291</v>
      </c>
      <c r="D15" s="41" t="s">
        <v>468</v>
      </c>
      <c r="E15" s="40" t="s">
        <v>296</v>
      </c>
      <c r="F15" s="41" t="s">
        <v>3</v>
      </c>
      <c r="G15" s="40" t="s">
        <v>466</v>
      </c>
      <c r="H15" s="41" t="s">
        <v>305</v>
      </c>
      <c r="I15" s="42">
        <v>750000000</v>
      </c>
      <c r="J15" s="42">
        <v>750000000</v>
      </c>
      <c r="K15" s="42">
        <v>0</v>
      </c>
      <c r="L15" s="42"/>
      <c r="M15" s="42">
        <v>15000000</v>
      </c>
      <c r="N15" s="43">
        <v>15000000</v>
      </c>
    </row>
    <row r="16" spans="1:14" s="44" customFormat="1" ht="21" x14ac:dyDescent="0.25">
      <c r="A16" s="39">
        <f>SUBTOTAL(3,$C$5:C16)</f>
        <v>12</v>
      </c>
      <c r="B16" s="40" t="s">
        <v>290</v>
      </c>
      <c r="C16" s="41" t="s">
        <v>291</v>
      </c>
      <c r="D16" s="41" t="s">
        <v>469</v>
      </c>
      <c r="E16" s="40" t="s">
        <v>306</v>
      </c>
      <c r="F16" s="41" t="s">
        <v>3</v>
      </c>
      <c r="G16" s="40" t="s">
        <v>297</v>
      </c>
      <c r="H16" s="41" t="s">
        <v>287</v>
      </c>
      <c r="I16" s="42">
        <v>600000000</v>
      </c>
      <c r="J16" s="42">
        <v>600000000</v>
      </c>
      <c r="K16" s="42">
        <v>0</v>
      </c>
      <c r="L16" s="42">
        <v>0</v>
      </c>
      <c r="M16" s="42">
        <v>100000000</v>
      </c>
      <c r="N16" s="43">
        <v>100000000</v>
      </c>
    </row>
    <row r="17" spans="1:15" s="44" customFormat="1" ht="21" x14ac:dyDescent="0.25">
      <c r="A17" s="39">
        <f>SUBTOTAL(3,$C$5:C17)</f>
        <v>13</v>
      </c>
      <c r="B17" s="40" t="s">
        <v>131</v>
      </c>
      <c r="C17" s="41" t="s">
        <v>120</v>
      </c>
      <c r="D17" s="41" t="s">
        <v>121</v>
      </c>
      <c r="E17" s="40" t="s">
        <v>307</v>
      </c>
      <c r="F17" s="41" t="s">
        <v>3</v>
      </c>
      <c r="G17" s="40" t="s">
        <v>122</v>
      </c>
      <c r="H17" s="41" t="s">
        <v>229</v>
      </c>
      <c r="I17" s="42">
        <v>0</v>
      </c>
      <c r="J17" s="42">
        <v>87000000</v>
      </c>
      <c r="K17" s="42">
        <v>0</v>
      </c>
      <c r="L17" s="42">
        <v>25000000</v>
      </c>
      <c r="M17" s="42">
        <v>0</v>
      </c>
      <c r="N17" s="43">
        <v>62000000</v>
      </c>
      <c r="O17" s="44" t="s">
        <v>478</v>
      </c>
    </row>
    <row r="18" spans="1:15" s="44" customFormat="1" ht="21" x14ac:dyDescent="0.25">
      <c r="A18" s="39">
        <f>SUBTOTAL(3,$C$5:C18)</f>
        <v>14</v>
      </c>
      <c r="B18" s="40" t="s">
        <v>227</v>
      </c>
      <c r="C18" s="41" t="s">
        <v>20</v>
      </c>
      <c r="D18" s="41" t="s">
        <v>309</v>
      </c>
      <c r="E18" s="40" t="s">
        <v>308</v>
      </c>
      <c r="F18" s="41" t="s">
        <v>482</v>
      </c>
      <c r="G18" s="40" t="s">
        <v>310</v>
      </c>
      <c r="H18" s="41" t="s">
        <v>250</v>
      </c>
      <c r="I18" s="42">
        <v>0</v>
      </c>
      <c r="J18" s="42">
        <v>49546000</v>
      </c>
      <c r="K18" s="42">
        <v>0</v>
      </c>
      <c r="L18" s="42">
        <v>0</v>
      </c>
      <c r="M18" s="42">
        <v>0</v>
      </c>
      <c r="N18" s="43">
        <v>28300000</v>
      </c>
    </row>
    <row r="19" spans="1:15" s="44" customFormat="1" ht="21" x14ac:dyDescent="0.25">
      <c r="A19" s="39">
        <f>SUBTOTAL(3,$C$5:C19)</f>
        <v>15</v>
      </c>
      <c r="B19" s="40" t="s">
        <v>227</v>
      </c>
      <c r="C19" s="41" t="s">
        <v>20</v>
      </c>
      <c r="D19" s="41" t="s">
        <v>22</v>
      </c>
      <c r="E19" s="40" t="s">
        <v>221</v>
      </c>
      <c r="F19" s="41" t="s">
        <v>23</v>
      </c>
      <c r="G19" s="40" t="s">
        <v>24</v>
      </c>
      <c r="H19" s="41" t="s">
        <v>471</v>
      </c>
      <c r="I19" s="42">
        <v>0</v>
      </c>
      <c r="J19" s="42">
        <v>69313224462</v>
      </c>
      <c r="K19" s="42">
        <v>0</v>
      </c>
      <c r="L19" s="42">
        <v>45306802654</v>
      </c>
      <c r="M19" s="42">
        <v>0</v>
      </c>
      <c r="N19" s="43">
        <v>8912035600</v>
      </c>
      <c r="O19" s="44" t="s">
        <v>478</v>
      </c>
    </row>
    <row r="20" spans="1:15" s="44" customFormat="1" ht="21" x14ac:dyDescent="0.25">
      <c r="A20" s="39">
        <f>SUBTOTAL(3,$C$5:C20)</f>
        <v>16</v>
      </c>
      <c r="B20" s="40" t="s">
        <v>227</v>
      </c>
      <c r="C20" s="41" t="s">
        <v>20</v>
      </c>
      <c r="D20" s="41" t="s">
        <v>311</v>
      </c>
      <c r="E20" s="40" t="s">
        <v>165</v>
      </c>
      <c r="F20" s="41" t="s">
        <v>124</v>
      </c>
      <c r="G20" s="40" t="s">
        <v>25</v>
      </c>
      <c r="H20" s="41" t="s">
        <v>312</v>
      </c>
      <c r="I20" s="42">
        <v>0</v>
      </c>
      <c r="J20" s="42">
        <v>6611570556</v>
      </c>
      <c r="K20" s="42">
        <v>0</v>
      </c>
      <c r="L20" s="42">
        <v>6381570556</v>
      </c>
      <c r="M20" s="42">
        <v>0</v>
      </c>
      <c r="N20" s="43">
        <v>230000000</v>
      </c>
    </row>
    <row r="21" spans="1:15" s="44" customFormat="1" ht="21" x14ac:dyDescent="0.25">
      <c r="A21" s="39">
        <f>SUBTOTAL(3,$C$5:C21)</f>
        <v>17</v>
      </c>
      <c r="B21" s="40" t="s">
        <v>227</v>
      </c>
      <c r="C21" s="41" t="s">
        <v>20</v>
      </c>
      <c r="D21" s="41" t="s">
        <v>313</v>
      </c>
      <c r="E21" s="40" t="s">
        <v>26</v>
      </c>
      <c r="F21" s="41" t="s">
        <v>3</v>
      </c>
      <c r="G21" s="40" t="s">
        <v>27</v>
      </c>
      <c r="H21" s="41" t="s">
        <v>314</v>
      </c>
      <c r="I21" s="42">
        <v>0</v>
      </c>
      <c r="J21" s="42">
        <v>1792741785</v>
      </c>
      <c r="K21" s="42">
        <v>0</v>
      </c>
      <c r="L21" s="42">
        <v>714083694</v>
      </c>
      <c r="M21" s="42">
        <v>0</v>
      </c>
      <c r="N21" s="43">
        <v>727984000</v>
      </c>
      <c r="O21" s="44" t="s">
        <v>478</v>
      </c>
    </row>
    <row r="22" spans="1:15" s="44" customFormat="1" ht="21" x14ac:dyDescent="0.25">
      <c r="A22" s="39">
        <f>SUBTOTAL(3,$C$5:C22)</f>
        <v>18</v>
      </c>
      <c r="B22" s="40" t="s">
        <v>227</v>
      </c>
      <c r="C22" s="41" t="s">
        <v>20</v>
      </c>
      <c r="D22" s="41" t="s">
        <v>316</v>
      </c>
      <c r="E22" s="40" t="s">
        <v>230</v>
      </c>
      <c r="F22" s="41" t="s">
        <v>3</v>
      </c>
      <c r="G22" s="40" t="s">
        <v>231</v>
      </c>
      <c r="H22" s="41" t="s">
        <v>242</v>
      </c>
      <c r="I22" s="42">
        <v>0</v>
      </c>
      <c r="J22" s="42">
        <v>782000000</v>
      </c>
      <c r="K22" s="42">
        <v>0</v>
      </c>
      <c r="L22" s="42">
        <v>0</v>
      </c>
      <c r="M22" s="42">
        <v>0</v>
      </c>
      <c r="N22" s="43">
        <v>200000000</v>
      </c>
    </row>
    <row r="23" spans="1:15" s="44" customFormat="1" ht="21" x14ac:dyDescent="0.25">
      <c r="A23" s="39">
        <f>SUBTOTAL(3,$C$5:C23)</f>
        <v>19</v>
      </c>
      <c r="B23" s="40" t="s">
        <v>227</v>
      </c>
      <c r="C23" s="41" t="s">
        <v>20</v>
      </c>
      <c r="D23" s="41" t="s">
        <v>317</v>
      </c>
      <c r="E23" s="40" t="s">
        <v>232</v>
      </c>
      <c r="F23" s="41" t="s">
        <v>3</v>
      </c>
      <c r="G23" s="40" t="s">
        <v>187</v>
      </c>
      <c r="H23" s="41" t="s">
        <v>255</v>
      </c>
      <c r="I23" s="42">
        <v>0</v>
      </c>
      <c r="J23" s="42">
        <v>630000000</v>
      </c>
      <c r="K23" s="42">
        <v>0</v>
      </c>
      <c r="L23" s="42">
        <v>0</v>
      </c>
      <c r="M23" s="42">
        <v>0</v>
      </c>
      <c r="N23" s="43">
        <v>50000000</v>
      </c>
    </row>
    <row r="24" spans="1:15" s="44" customFormat="1" ht="21" x14ac:dyDescent="0.25">
      <c r="A24" s="39">
        <f>SUBTOTAL(3,$C$5:C24)</f>
        <v>20</v>
      </c>
      <c r="B24" s="40" t="s">
        <v>227</v>
      </c>
      <c r="C24" s="41" t="s">
        <v>20</v>
      </c>
      <c r="D24" s="41" t="s">
        <v>28</v>
      </c>
      <c r="E24" s="40" t="s">
        <v>483</v>
      </c>
      <c r="F24" s="41" t="s">
        <v>3</v>
      </c>
      <c r="G24" s="40" t="s">
        <v>233</v>
      </c>
      <c r="H24" s="41" t="s">
        <v>315</v>
      </c>
      <c r="I24" s="42">
        <v>0</v>
      </c>
      <c r="J24" s="42">
        <v>2179025983</v>
      </c>
      <c r="K24" s="42">
        <v>0</v>
      </c>
      <c r="L24" s="42">
        <v>0</v>
      </c>
      <c r="M24" s="42">
        <v>0</v>
      </c>
      <c r="N24" s="43">
        <v>1000</v>
      </c>
    </row>
    <row r="25" spans="1:15" s="44" customFormat="1" ht="21" x14ac:dyDescent="0.25">
      <c r="A25" s="39">
        <f>SUBTOTAL(3,$C$5:C25)</f>
        <v>21</v>
      </c>
      <c r="B25" s="40" t="s">
        <v>227</v>
      </c>
      <c r="C25" s="41" t="s">
        <v>20</v>
      </c>
      <c r="D25" s="41" t="s">
        <v>318</v>
      </c>
      <c r="E25" s="40" t="s">
        <v>532</v>
      </c>
      <c r="F25" s="41" t="s">
        <v>477</v>
      </c>
      <c r="G25" s="40" t="s">
        <v>319</v>
      </c>
      <c r="H25" s="41" t="s">
        <v>320</v>
      </c>
      <c r="I25" s="42">
        <v>0</v>
      </c>
      <c r="J25" s="42">
        <v>1446357694</v>
      </c>
      <c r="K25" s="42">
        <v>0</v>
      </c>
      <c r="L25" s="42">
        <v>0</v>
      </c>
      <c r="M25" s="42">
        <v>0</v>
      </c>
      <c r="N25" s="43">
        <v>200000000</v>
      </c>
    </row>
    <row r="26" spans="1:15" s="44" customFormat="1" ht="21" x14ac:dyDescent="0.25">
      <c r="A26" s="39">
        <f>SUBTOTAL(3,$C$5:C26)</f>
        <v>22</v>
      </c>
      <c r="B26" s="40" t="s">
        <v>227</v>
      </c>
      <c r="C26" s="41" t="s">
        <v>20</v>
      </c>
      <c r="D26" s="41" t="s">
        <v>322</v>
      </c>
      <c r="E26" s="40" t="s">
        <v>323</v>
      </c>
      <c r="F26" s="41" t="s">
        <v>3</v>
      </c>
      <c r="G26" s="40" t="s">
        <v>319</v>
      </c>
      <c r="H26" s="41" t="s">
        <v>320</v>
      </c>
      <c r="I26" s="42">
        <v>0</v>
      </c>
      <c r="J26" s="42">
        <v>657030899</v>
      </c>
      <c r="K26" s="42">
        <v>0</v>
      </c>
      <c r="L26" s="42">
        <v>0</v>
      </c>
      <c r="M26" s="42">
        <v>0</v>
      </c>
      <c r="N26" s="43">
        <v>20000000</v>
      </c>
    </row>
    <row r="27" spans="1:15" s="44" customFormat="1" ht="42" x14ac:dyDescent="0.25">
      <c r="A27" s="39">
        <f>SUBTOTAL(3,$C$5:C27)</f>
        <v>23</v>
      </c>
      <c r="B27" s="40" t="s">
        <v>227</v>
      </c>
      <c r="C27" s="41" t="s">
        <v>20</v>
      </c>
      <c r="D27" s="41" t="s">
        <v>29</v>
      </c>
      <c r="E27" s="40" t="s">
        <v>222</v>
      </c>
      <c r="F27" s="41" t="s">
        <v>30</v>
      </c>
      <c r="G27" s="40" t="s">
        <v>234</v>
      </c>
      <c r="H27" s="41" t="s">
        <v>235</v>
      </c>
      <c r="I27" s="42">
        <v>7953691000</v>
      </c>
      <c r="J27" s="42">
        <v>9544429200</v>
      </c>
      <c r="K27" s="42">
        <v>0</v>
      </c>
      <c r="L27" s="42">
        <v>0</v>
      </c>
      <c r="M27" s="42">
        <v>0</v>
      </c>
      <c r="N27" s="43">
        <v>1000</v>
      </c>
    </row>
    <row r="28" spans="1:15" s="44" customFormat="1" ht="21" x14ac:dyDescent="0.25">
      <c r="A28" s="39">
        <f>SUBTOTAL(3,$C$5:C28)</f>
        <v>24</v>
      </c>
      <c r="B28" s="40" t="s">
        <v>31</v>
      </c>
      <c r="C28" s="41" t="s">
        <v>20</v>
      </c>
      <c r="D28" s="41" t="s">
        <v>32</v>
      </c>
      <c r="E28" s="40" t="s">
        <v>33</v>
      </c>
      <c r="F28" s="41" t="s">
        <v>485</v>
      </c>
      <c r="G28" s="40" t="s">
        <v>34</v>
      </c>
      <c r="H28" s="41" t="s">
        <v>147</v>
      </c>
      <c r="I28" s="42">
        <v>0</v>
      </c>
      <c r="J28" s="42">
        <v>712194797</v>
      </c>
      <c r="K28" s="42">
        <v>0</v>
      </c>
      <c r="L28" s="42">
        <v>433094797</v>
      </c>
      <c r="M28" s="42">
        <v>0</v>
      </c>
      <c r="N28" s="43">
        <v>279100000</v>
      </c>
    </row>
    <row r="29" spans="1:15" s="44" customFormat="1" ht="21" x14ac:dyDescent="0.25">
      <c r="A29" s="39">
        <f>SUBTOTAL(3,$C$5:C29)</f>
        <v>25</v>
      </c>
      <c r="B29" s="40" t="s">
        <v>31</v>
      </c>
      <c r="C29" s="41" t="s">
        <v>20</v>
      </c>
      <c r="D29" s="41" t="s">
        <v>324</v>
      </c>
      <c r="E29" s="40" t="s">
        <v>325</v>
      </c>
      <c r="F29" s="41" t="s">
        <v>484</v>
      </c>
      <c r="G29" s="40" t="s">
        <v>326</v>
      </c>
      <c r="H29" s="41" t="s">
        <v>327</v>
      </c>
      <c r="I29" s="42">
        <v>0</v>
      </c>
      <c r="J29" s="42">
        <v>309313476</v>
      </c>
      <c r="K29" s="42">
        <v>0</v>
      </c>
      <c r="L29" s="42">
        <v>93017864</v>
      </c>
      <c r="M29" s="42">
        <v>0</v>
      </c>
      <c r="N29" s="43">
        <v>75295612</v>
      </c>
    </row>
    <row r="30" spans="1:15" s="44" customFormat="1" ht="21" x14ac:dyDescent="0.25">
      <c r="A30" s="39">
        <f>SUBTOTAL(3,$C$5:C30)</f>
        <v>26</v>
      </c>
      <c r="B30" s="40" t="s">
        <v>31</v>
      </c>
      <c r="C30" s="41" t="s">
        <v>20</v>
      </c>
      <c r="D30" s="41" t="s">
        <v>472</v>
      </c>
      <c r="E30" s="40" t="s">
        <v>473</v>
      </c>
      <c r="F30" s="41" t="s">
        <v>486</v>
      </c>
      <c r="G30" s="40" t="s">
        <v>253</v>
      </c>
      <c r="H30" s="41" t="s">
        <v>320</v>
      </c>
      <c r="I30" s="42">
        <v>0</v>
      </c>
      <c r="J30" s="42">
        <v>363000000</v>
      </c>
      <c r="K30" s="42">
        <v>0</v>
      </c>
      <c r="L30" s="42">
        <v>0</v>
      </c>
      <c r="M30" s="42">
        <v>0</v>
      </c>
      <c r="N30" s="43">
        <v>75000000</v>
      </c>
    </row>
    <row r="31" spans="1:15" s="44" customFormat="1" ht="21" x14ac:dyDescent="0.25">
      <c r="A31" s="39">
        <f>SUBTOTAL(3,$C$5:C31)</f>
        <v>27</v>
      </c>
      <c r="B31" s="40" t="s">
        <v>227</v>
      </c>
      <c r="C31" s="41" t="s">
        <v>20</v>
      </c>
      <c r="D31" s="41" t="s">
        <v>35</v>
      </c>
      <c r="E31" s="40" t="s">
        <v>487</v>
      </c>
      <c r="F31" s="41" t="s">
        <v>3</v>
      </c>
      <c r="G31" s="40" t="s">
        <v>488</v>
      </c>
      <c r="H31" s="41" t="s">
        <v>329</v>
      </c>
      <c r="I31" s="42">
        <v>0</v>
      </c>
      <c r="J31" s="42">
        <v>8178009000</v>
      </c>
      <c r="K31" s="42">
        <v>0</v>
      </c>
      <c r="L31" s="42">
        <v>398187494</v>
      </c>
      <c r="M31" s="42">
        <v>0</v>
      </c>
      <c r="N31" s="43">
        <v>278241729</v>
      </c>
    </row>
    <row r="32" spans="1:15" s="44" customFormat="1" ht="21" x14ac:dyDescent="0.25">
      <c r="A32" s="39">
        <f>SUBTOTAL(3,$C$5:C32)</f>
        <v>28</v>
      </c>
      <c r="B32" s="40" t="s">
        <v>227</v>
      </c>
      <c r="C32" s="41" t="s">
        <v>20</v>
      </c>
      <c r="D32" s="41" t="s">
        <v>330</v>
      </c>
      <c r="E32" s="40" t="s">
        <v>331</v>
      </c>
      <c r="F32" s="41" t="s">
        <v>489</v>
      </c>
      <c r="G32" s="40" t="s">
        <v>332</v>
      </c>
      <c r="H32" s="41" t="s">
        <v>333</v>
      </c>
      <c r="I32" s="42">
        <v>0</v>
      </c>
      <c r="J32" s="42">
        <v>97207435</v>
      </c>
      <c r="K32" s="42">
        <v>0</v>
      </c>
      <c r="L32" s="42">
        <v>0</v>
      </c>
      <c r="M32" s="42">
        <v>0</v>
      </c>
      <c r="N32" s="43">
        <v>97207435</v>
      </c>
    </row>
    <row r="33" spans="1:14" s="44" customFormat="1" ht="21" x14ac:dyDescent="0.25">
      <c r="A33" s="39">
        <f>SUBTOTAL(3,$C$5:C33)</f>
        <v>29</v>
      </c>
      <c r="B33" s="40" t="s">
        <v>193</v>
      </c>
      <c r="C33" s="41" t="s">
        <v>20</v>
      </c>
      <c r="D33" s="41" t="s">
        <v>238</v>
      </c>
      <c r="E33" s="40" t="s">
        <v>191</v>
      </c>
      <c r="F33" s="41" t="s">
        <v>192</v>
      </c>
      <c r="G33" s="40" t="s">
        <v>237</v>
      </c>
      <c r="H33" s="41" t="s">
        <v>239</v>
      </c>
      <c r="I33" s="42">
        <v>0</v>
      </c>
      <c r="J33" s="42">
        <v>254400000</v>
      </c>
      <c r="K33" s="42">
        <v>0</v>
      </c>
      <c r="L33" s="42">
        <v>44400000</v>
      </c>
      <c r="M33" s="42">
        <v>0</v>
      </c>
      <c r="N33" s="43">
        <v>210000000</v>
      </c>
    </row>
    <row r="34" spans="1:14" s="44" customFormat="1" ht="21" x14ac:dyDescent="0.25">
      <c r="A34" s="39">
        <f>SUBTOTAL(3,$C$5:C34)</f>
        <v>30</v>
      </c>
      <c r="B34" s="40" t="s">
        <v>127</v>
      </c>
      <c r="C34" s="41" t="s">
        <v>20</v>
      </c>
      <c r="D34" s="41" t="s">
        <v>140</v>
      </c>
      <c r="E34" s="40" t="s">
        <v>491</v>
      </c>
      <c r="F34" s="41" t="s">
        <v>3</v>
      </c>
      <c r="G34" s="40" t="s">
        <v>194</v>
      </c>
      <c r="H34" s="41" t="s">
        <v>139</v>
      </c>
      <c r="I34" s="42">
        <v>0</v>
      </c>
      <c r="J34" s="42">
        <v>1750000000</v>
      </c>
      <c r="K34" s="42">
        <v>0</v>
      </c>
      <c r="L34" s="42">
        <v>0</v>
      </c>
      <c r="M34" s="42">
        <v>0</v>
      </c>
      <c r="N34" s="43">
        <v>190000000</v>
      </c>
    </row>
    <row r="35" spans="1:14" s="44" customFormat="1" ht="21" x14ac:dyDescent="0.25">
      <c r="A35" s="39">
        <f>SUBTOTAL(3,$C$5:C35)</f>
        <v>31</v>
      </c>
      <c r="B35" s="40" t="s">
        <v>127</v>
      </c>
      <c r="C35" s="41" t="s">
        <v>20</v>
      </c>
      <c r="D35" s="41" t="s">
        <v>38</v>
      </c>
      <c r="E35" s="40" t="s">
        <v>490</v>
      </c>
      <c r="F35" s="41" t="s">
        <v>3</v>
      </c>
      <c r="G35" s="40" t="s">
        <v>195</v>
      </c>
      <c r="H35" s="41" t="s">
        <v>334</v>
      </c>
      <c r="I35" s="42">
        <v>0</v>
      </c>
      <c r="J35" s="42">
        <v>320000000</v>
      </c>
      <c r="K35" s="42">
        <v>0</v>
      </c>
      <c r="L35" s="42">
        <v>212000000</v>
      </c>
      <c r="M35" s="42">
        <v>0</v>
      </c>
      <c r="N35" s="43">
        <v>100000000</v>
      </c>
    </row>
    <row r="36" spans="1:14" s="44" customFormat="1" x14ac:dyDescent="0.25">
      <c r="A36" s="39">
        <f>SUBTOTAL(3,$C$5:C36)</f>
        <v>32</v>
      </c>
      <c r="B36" s="40" t="s">
        <v>128</v>
      </c>
      <c r="C36" s="41" t="s">
        <v>20</v>
      </c>
      <c r="D36" s="41" t="s">
        <v>39</v>
      </c>
      <c r="E36" s="40" t="s">
        <v>492</v>
      </c>
      <c r="F36" s="41" t="s">
        <v>219</v>
      </c>
      <c r="G36" s="40" t="s">
        <v>40</v>
      </c>
      <c r="H36" s="41" t="s">
        <v>335</v>
      </c>
      <c r="I36" s="42">
        <v>0</v>
      </c>
      <c r="J36" s="42">
        <v>1455432498</v>
      </c>
      <c r="K36" s="42">
        <v>0</v>
      </c>
      <c r="L36" s="42">
        <v>368759655</v>
      </c>
      <c r="M36" s="42">
        <v>0</v>
      </c>
      <c r="N36" s="43">
        <v>10000</v>
      </c>
    </row>
    <row r="37" spans="1:14" s="44" customFormat="1" x14ac:dyDescent="0.25">
      <c r="A37" s="39">
        <f>SUBTOTAL(3,$C$5:C37)</f>
        <v>33</v>
      </c>
      <c r="B37" s="40" t="s">
        <v>128</v>
      </c>
      <c r="C37" s="41" t="s">
        <v>20</v>
      </c>
      <c r="D37" s="41" t="s">
        <v>39</v>
      </c>
      <c r="E37" s="40" t="s">
        <v>493</v>
      </c>
      <c r="F37" s="41" t="s">
        <v>220</v>
      </c>
      <c r="G37" s="40" t="s">
        <v>41</v>
      </c>
      <c r="H37" s="41" t="s">
        <v>335</v>
      </c>
      <c r="I37" s="42">
        <v>0</v>
      </c>
      <c r="J37" s="42">
        <v>372252964</v>
      </c>
      <c r="K37" s="42">
        <v>0</v>
      </c>
      <c r="L37" s="42">
        <v>103195706</v>
      </c>
      <c r="M37" s="42">
        <v>0</v>
      </c>
      <c r="N37" s="43">
        <v>10000</v>
      </c>
    </row>
    <row r="38" spans="1:14" s="44" customFormat="1" x14ac:dyDescent="0.25">
      <c r="A38" s="39">
        <f>SUBTOTAL(3,$C$5:C38)</f>
        <v>34</v>
      </c>
      <c r="B38" s="40" t="s">
        <v>128</v>
      </c>
      <c r="C38" s="41" t="s">
        <v>20</v>
      </c>
      <c r="D38" s="41" t="s">
        <v>42</v>
      </c>
      <c r="E38" s="40" t="s">
        <v>43</v>
      </c>
      <c r="F38" s="41" t="s">
        <v>3</v>
      </c>
      <c r="G38" s="40" t="s">
        <v>44</v>
      </c>
      <c r="H38" s="41" t="s">
        <v>336</v>
      </c>
      <c r="I38" s="42">
        <v>0</v>
      </c>
      <c r="J38" s="42">
        <v>375460697</v>
      </c>
      <c r="K38" s="42">
        <v>0</v>
      </c>
      <c r="L38" s="42">
        <v>157381134</v>
      </c>
      <c r="M38" s="42">
        <v>0</v>
      </c>
      <c r="N38" s="43">
        <v>42041000</v>
      </c>
    </row>
    <row r="39" spans="1:14" s="44" customFormat="1" ht="21" x14ac:dyDescent="0.25">
      <c r="A39" s="39">
        <f>SUBTOTAL(3,$C$5:C39)</f>
        <v>35</v>
      </c>
      <c r="B39" s="40" t="s">
        <v>128</v>
      </c>
      <c r="C39" s="41" t="s">
        <v>20</v>
      </c>
      <c r="D39" s="41" t="s">
        <v>169</v>
      </c>
      <c r="E39" s="40" t="s">
        <v>494</v>
      </c>
      <c r="F39" s="41" t="s">
        <v>3</v>
      </c>
      <c r="G39" s="40" t="s">
        <v>495</v>
      </c>
      <c r="H39" s="41" t="s">
        <v>329</v>
      </c>
      <c r="I39" s="42">
        <v>0</v>
      </c>
      <c r="J39" s="42">
        <v>3129165424</v>
      </c>
      <c r="K39" s="42">
        <v>0</v>
      </c>
      <c r="L39" s="42">
        <v>2405385454</v>
      </c>
      <c r="M39" s="42">
        <v>0</v>
      </c>
      <c r="N39" s="43">
        <v>227204000</v>
      </c>
    </row>
    <row r="40" spans="1:14" s="44" customFormat="1" ht="21" x14ac:dyDescent="0.25">
      <c r="A40" s="39">
        <f>SUBTOTAL(3,$C$5:C40)</f>
        <v>36</v>
      </c>
      <c r="B40" s="40" t="s">
        <v>128</v>
      </c>
      <c r="C40" s="41" t="s">
        <v>20</v>
      </c>
      <c r="D40" s="41" t="s">
        <v>172</v>
      </c>
      <c r="E40" s="40" t="s">
        <v>496</v>
      </c>
      <c r="F40" s="41" t="s">
        <v>21</v>
      </c>
      <c r="G40" s="40" t="s">
        <v>170</v>
      </c>
      <c r="H40" s="41" t="s">
        <v>337</v>
      </c>
      <c r="I40" s="42">
        <v>0</v>
      </c>
      <c r="J40" s="42">
        <v>1429000000</v>
      </c>
      <c r="K40" s="42">
        <v>0</v>
      </c>
      <c r="L40" s="42">
        <v>177661485</v>
      </c>
      <c r="M40" s="42">
        <v>0</v>
      </c>
      <c r="N40" s="43">
        <v>126124000</v>
      </c>
    </row>
    <row r="41" spans="1:14" s="44" customFormat="1" ht="21" x14ac:dyDescent="0.25">
      <c r="A41" s="39">
        <f>SUBTOTAL(3,$C$5:C41)</f>
        <v>37</v>
      </c>
      <c r="B41" s="40" t="s">
        <v>128</v>
      </c>
      <c r="C41" s="41" t="s">
        <v>20</v>
      </c>
      <c r="D41" s="41" t="s">
        <v>45</v>
      </c>
      <c r="E41" s="40" t="s">
        <v>46</v>
      </c>
      <c r="F41" s="41" t="s">
        <v>3</v>
      </c>
      <c r="G41" s="40" t="s">
        <v>497</v>
      </c>
      <c r="H41" s="41" t="s">
        <v>328</v>
      </c>
      <c r="I41" s="42">
        <v>0</v>
      </c>
      <c r="J41" s="42">
        <v>374828899</v>
      </c>
      <c r="K41" s="42">
        <v>0</v>
      </c>
      <c r="L41" s="42">
        <v>202731878</v>
      </c>
      <c r="M41" s="42">
        <v>0</v>
      </c>
      <c r="N41" s="43">
        <v>10000</v>
      </c>
    </row>
    <row r="42" spans="1:14" s="44" customFormat="1" ht="21" x14ac:dyDescent="0.25">
      <c r="A42" s="39">
        <f>SUBTOTAL(3,$C$5:C42)</f>
        <v>38</v>
      </c>
      <c r="B42" s="40" t="s">
        <v>128</v>
      </c>
      <c r="C42" s="41" t="s">
        <v>20</v>
      </c>
      <c r="D42" s="41" t="s">
        <v>174</v>
      </c>
      <c r="E42" s="40" t="s">
        <v>498</v>
      </c>
      <c r="F42" s="41" t="s">
        <v>3</v>
      </c>
      <c r="G42" s="40" t="s">
        <v>241</v>
      </c>
      <c r="H42" s="41" t="s">
        <v>228</v>
      </c>
      <c r="I42" s="42">
        <v>0</v>
      </c>
      <c r="J42" s="42">
        <v>1097942736</v>
      </c>
      <c r="K42" s="42">
        <v>0</v>
      </c>
      <c r="L42" s="42">
        <v>20898072</v>
      </c>
      <c r="M42" s="42">
        <v>0</v>
      </c>
      <c r="N42" s="43">
        <v>84082000</v>
      </c>
    </row>
    <row r="43" spans="1:14" s="44" customFormat="1" ht="21" x14ac:dyDescent="0.25">
      <c r="A43" s="39">
        <f>SUBTOTAL(3,$C$5:C43)</f>
        <v>39</v>
      </c>
      <c r="B43" s="40" t="s">
        <v>128</v>
      </c>
      <c r="C43" s="41" t="s">
        <v>20</v>
      </c>
      <c r="D43" s="41" t="s">
        <v>175</v>
      </c>
      <c r="E43" s="40" t="s">
        <v>176</v>
      </c>
      <c r="F43" s="41" t="s">
        <v>3</v>
      </c>
      <c r="G43" s="40" t="s">
        <v>225</v>
      </c>
      <c r="H43" s="41" t="s">
        <v>228</v>
      </c>
      <c r="I43" s="42">
        <v>0</v>
      </c>
      <c r="J43" s="42">
        <v>979760691</v>
      </c>
      <c r="K43" s="42">
        <v>0</v>
      </c>
      <c r="L43" s="42">
        <v>371463157</v>
      </c>
      <c r="M43" s="42">
        <v>0</v>
      </c>
      <c r="N43" s="43">
        <v>210207000</v>
      </c>
    </row>
    <row r="44" spans="1:14" s="44" customFormat="1" ht="21" x14ac:dyDescent="0.25">
      <c r="A44" s="39">
        <f>SUBTOTAL(3,$C$5:C44)</f>
        <v>40</v>
      </c>
      <c r="B44" s="40" t="s">
        <v>128</v>
      </c>
      <c r="C44" s="41" t="s">
        <v>20</v>
      </c>
      <c r="D44" s="41" t="s">
        <v>189</v>
      </c>
      <c r="E44" s="40" t="s">
        <v>499</v>
      </c>
      <c r="F44" s="41" t="s">
        <v>3</v>
      </c>
      <c r="G44" s="40" t="s">
        <v>177</v>
      </c>
      <c r="H44" s="41" t="s">
        <v>314</v>
      </c>
      <c r="I44" s="42">
        <v>0</v>
      </c>
      <c r="J44" s="42">
        <v>667419968</v>
      </c>
      <c r="K44" s="42">
        <v>0</v>
      </c>
      <c r="L44" s="42">
        <v>292319640</v>
      </c>
      <c r="M44" s="42">
        <v>0</v>
      </c>
      <c r="N44" s="43">
        <v>50449000</v>
      </c>
    </row>
    <row r="45" spans="1:14" s="44" customFormat="1" ht="21" x14ac:dyDescent="0.25">
      <c r="A45" s="39">
        <f>SUBTOTAL(3,$C$5:C45)</f>
        <v>41</v>
      </c>
      <c r="B45" s="40" t="s">
        <v>128</v>
      </c>
      <c r="C45" s="41" t="s">
        <v>20</v>
      </c>
      <c r="D45" s="41" t="s">
        <v>178</v>
      </c>
      <c r="E45" s="40" t="s">
        <v>179</v>
      </c>
      <c r="F45" s="41" t="s">
        <v>3</v>
      </c>
      <c r="G45" s="40" t="s">
        <v>226</v>
      </c>
      <c r="H45" s="41" t="s">
        <v>338</v>
      </c>
      <c r="I45" s="42">
        <v>0</v>
      </c>
      <c r="J45" s="42">
        <v>27153409</v>
      </c>
      <c r="K45" s="42">
        <v>0</v>
      </c>
      <c r="L45" s="42">
        <v>20430976</v>
      </c>
      <c r="M45" s="42">
        <v>0</v>
      </c>
      <c r="N45" s="43">
        <v>554000</v>
      </c>
    </row>
    <row r="46" spans="1:14" s="44" customFormat="1" ht="21" x14ac:dyDescent="0.25">
      <c r="A46" s="39">
        <f>SUBTOTAL(3,$C$5:C46)</f>
        <v>42</v>
      </c>
      <c r="B46" s="40" t="s">
        <v>128</v>
      </c>
      <c r="C46" s="41" t="s">
        <v>20</v>
      </c>
      <c r="D46" s="41" t="s">
        <v>143</v>
      </c>
      <c r="E46" s="40" t="s">
        <v>500</v>
      </c>
      <c r="F46" s="41" t="s">
        <v>3</v>
      </c>
      <c r="G46" s="40" t="s">
        <v>501</v>
      </c>
      <c r="H46" s="41" t="s">
        <v>287</v>
      </c>
      <c r="I46" s="42">
        <v>0</v>
      </c>
      <c r="J46" s="42">
        <v>1041768922</v>
      </c>
      <c r="K46" s="42">
        <v>0</v>
      </c>
      <c r="L46" s="42">
        <v>14979</v>
      </c>
      <c r="M46" s="42">
        <v>0</v>
      </c>
      <c r="N46" s="43">
        <v>10000</v>
      </c>
    </row>
    <row r="47" spans="1:14" s="44" customFormat="1" ht="21" x14ac:dyDescent="0.25">
      <c r="A47" s="39">
        <f>SUBTOTAL(3,$C$5:C47)</f>
        <v>43</v>
      </c>
      <c r="B47" s="40" t="s">
        <v>128</v>
      </c>
      <c r="C47" s="41" t="s">
        <v>20</v>
      </c>
      <c r="D47" s="41" t="s">
        <v>181</v>
      </c>
      <c r="E47" s="40" t="s">
        <v>182</v>
      </c>
      <c r="F47" s="41" t="s">
        <v>3</v>
      </c>
      <c r="G47" s="40" t="s">
        <v>243</v>
      </c>
      <c r="H47" s="41" t="s">
        <v>287</v>
      </c>
      <c r="I47" s="42">
        <v>0</v>
      </c>
      <c r="J47" s="42">
        <v>1240888071</v>
      </c>
      <c r="K47" s="42">
        <v>0</v>
      </c>
      <c r="L47" s="42">
        <v>150261299</v>
      </c>
      <c r="M47" s="42">
        <v>0</v>
      </c>
      <c r="N47" s="43">
        <v>126124000</v>
      </c>
    </row>
    <row r="48" spans="1:14" s="44" customFormat="1" ht="21" x14ac:dyDescent="0.25">
      <c r="A48" s="39">
        <f>SUBTOTAL(3,$C$5:C48)</f>
        <v>44</v>
      </c>
      <c r="B48" s="40" t="s">
        <v>245</v>
      </c>
      <c r="C48" s="41" t="s">
        <v>20</v>
      </c>
      <c r="D48" s="41" t="s">
        <v>244</v>
      </c>
      <c r="E48" s="40" t="s">
        <v>502</v>
      </c>
      <c r="F48" s="41" t="s">
        <v>3</v>
      </c>
      <c r="G48" s="40" t="s">
        <v>246</v>
      </c>
      <c r="H48" s="41" t="s">
        <v>136</v>
      </c>
      <c r="I48" s="42">
        <v>305013000</v>
      </c>
      <c r="J48" s="42">
        <v>305013000</v>
      </c>
      <c r="K48" s="42">
        <v>0</v>
      </c>
      <c r="L48" s="42">
        <v>0</v>
      </c>
      <c r="M48" s="42">
        <v>122005000</v>
      </c>
      <c r="N48" s="43">
        <v>122005000</v>
      </c>
    </row>
    <row r="49" spans="1:14" s="44" customFormat="1" ht="21" x14ac:dyDescent="0.25">
      <c r="A49" s="39">
        <f>SUBTOTAL(3,$C$5:C49)</f>
        <v>45</v>
      </c>
      <c r="B49" s="40" t="s">
        <v>47</v>
      </c>
      <c r="C49" s="41" t="s">
        <v>20</v>
      </c>
      <c r="D49" s="41" t="s">
        <v>144</v>
      </c>
      <c r="E49" s="40" t="s">
        <v>503</v>
      </c>
      <c r="F49" s="41" t="s">
        <v>3</v>
      </c>
      <c r="G49" s="40" t="s">
        <v>145</v>
      </c>
      <c r="H49" s="41" t="s">
        <v>186</v>
      </c>
      <c r="I49" s="42">
        <v>0</v>
      </c>
      <c r="J49" s="42">
        <v>138035000</v>
      </c>
      <c r="K49" s="42">
        <v>0</v>
      </c>
      <c r="L49" s="42">
        <v>96627000</v>
      </c>
      <c r="M49" s="42">
        <v>0</v>
      </c>
      <c r="N49" s="43">
        <v>17254000</v>
      </c>
    </row>
    <row r="50" spans="1:14" s="44" customFormat="1" ht="21" x14ac:dyDescent="0.25">
      <c r="A50" s="39">
        <f>SUBTOTAL(3,$C$5:C50)</f>
        <v>46</v>
      </c>
      <c r="B50" s="40" t="s">
        <v>47</v>
      </c>
      <c r="C50" s="41" t="s">
        <v>20</v>
      </c>
      <c r="D50" s="41" t="s">
        <v>48</v>
      </c>
      <c r="E50" s="40" t="s">
        <v>49</v>
      </c>
      <c r="F50" s="41" t="s">
        <v>3</v>
      </c>
      <c r="G50" s="40" t="s">
        <v>50</v>
      </c>
      <c r="H50" s="41" t="s">
        <v>173</v>
      </c>
      <c r="I50" s="42">
        <v>9638420000</v>
      </c>
      <c r="J50" s="42">
        <v>9638420000</v>
      </c>
      <c r="K50" s="42">
        <v>964000000</v>
      </c>
      <c r="L50" s="42">
        <v>964000000</v>
      </c>
      <c r="M50" s="42">
        <v>4337210000</v>
      </c>
      <c r="N50" s="43">
        <v>4337210000</v>
      </c>
    </row>
    <row r="51" spans="1:14" s="44" customFormat="1" ht="21" x14ac:dyDescent="0.25">
      <c r="A51" s="39">
        <f>SUBTOTAL(3,$C$5:C51)</f>
        <v>47</v>
      </c>
      <c r="B51" s="40" t="s">
        <v>47</v>
      </c>
      <c r="C51" s="41" t="s">
        <v>20</v>
      </c>
      <c r="D51" s="41" t="s">
        <v>51</v>
      </c>
      <c r="E51" s="40" t="s">
        <v>504</v>
      </c>
      <c r="F51" s="41" t="s">
        <v>3</v>
      </c>
      <c r="G51" s="40" t="s">
        <v>505</v>
      </c>
      <c r="H51" s="41" t="s">
        <v>184</v>
      </c>
      <c r="I51" s="42">
        <v>18696034000</v>
      </c>
      <c r="J51" s="42">
        <v>24741383000</v>
      </c>
      <c r="K51" s="42">
        <v>2579922000</v>
      </c>
      <c r="L51" s="42">
        <v>3439896000</v>
      </c>
      <c r="M51" s="42">
        <v>16116112000</v>
      </c>
      <c r="N51" s="43">
        <v>21301487000</v>
      </c>
    </row>
    <row r="52" spans="1:14" s="44" customFormat="1" ht="21" x14ac:dyDescent="0.25">
      <c r="A52" s="39">
        <f>SUBTOTAL(3,$C$5:C52)</f>
        <v>48</v>
      </c>
      <c r="B52" s="40" t="s">
        <v>47</v>
      </c>
      <c r="C52" s="41" t="s">
        <v>20</v>
      </c>
      <c r="D52" s="41" t="s">
        <v>51</v>
      </c>
      <c r="E52" s="40" t="s">
        <v>506</v>
      </c>
      <c r="F52" s="41" t="s">
        <v>3</v>
      </c>
      <c r="G52" s="40" t="s">
        <v>53</v>
      </c>
      <c r="H52" s="41" t="s">
        <v>185</v>
      </c>
      <c r="I52" s="42">
        <v>3960000000</v>
      </c>
      <c r="J52" s="42">
        <v>3960000000</v>
      </c>
      <c r="K52" s="42">
        <v>0</v>
      </c>
      <c r="L52" s="42">
        <v>0</v>
      </c>
      <c r="M52" s="42">
        <v>1980000000</v>
      </c>
      <c r="N52" s="43">
        <v>1980000000</v>
      </c>
    </row>
    <row r="53" spans="1:14" s="44" customFormat="1" ht="21" x14ac:dyDescent="0.25">
      <c r="A53" s="39">
        <f>SUBTOTAL(3,$C$5:C53)</f>
        <v>49</v>
      </c>
      <c r="B53" s="40" t="s">
        <v>47</v>
      </c>
      <c r="C53" s="41" t="s">
        <v>20</v>
      </c>
      <c r="D53" s="41" t="s">
        <v>51</v>
      </c>
      <c r="E53" s="40" t="s">
        <v>52</v>
      </c>
      <c r="F53" s="41" t="s">
        <v>3</v>
      </c>
      <c r="G53" s="40" t="s">
        <v>53</v>
      </c>
      <c r="H53" s="41" t="s">
        <v>185</v>
      </c>
      <c r="I53" s="42">
        <v>3960000000</v>
      </c>
      <c r="J53" s="42">
        <v>3960000000</v>
      </c>
      <c r="K53" s="42">
        <v>0</v>
      </c>
      <c r="L53" s="42">
        <v>0</v>
      </c>
      <c r="M53" s="42">
        <v>2371943000</v>
      </c>
      <c r="N53" s="43">
        <v>2371943000</v>
      </c>
    </row>
    <row r="54" spans="1:14" s="44" customFormat="1" ht="21" x14ac:dyDescent="0.25">
      <c r="A54" s="39">
        <f>SUBTOTAL(3,$C$5:C54)</f>
        <v>50</v>
      </c>
      <c r="B54" s="40" t="s">
        <v>37</v>
      </c>
      <c r="C54" s="41" t="s">
        <v>20</v>
      </c>
      <c r="D54" s="41" t="s">
        <v>54</v>
      </c>
      <c r="E54" s="40" t="s">
        <v>507</v>
      </c>
      <c r="F54" s="41" t="s">
        <v>3</v>
      </c>
      <c r="G54" s="40" t="s">
        <v>55</v>
      </c>
      <c r="H54" s="41" t="s">
        <v>339</v>
      </c>
      <c r="I54" s="42">
        <v>0</v>
      </c>
      <c r="J54" s="42">
        <v>17635119000</v>
      </c>
      <c r="K54" s="42">
        <v>0</v>
      </c>
      <c r="L54" s="42">
        <v>0</v>
      </c>
      <c r="M54" s="42">
        <v>0</v>
      </c>
      <c r="N54" s="43">
        <v>3000</v>
      </c>
    </row>
    <row r="55" spans="1:14" s="44" customFormat="1" ht="21" x14ac:dyDescent="0.25">
      <c r="A55" s="39">
        <f>SUBTOTAL(3,$C$5:C55)</f>
        <v>51</v>
      </c>
      <c r="B55" s="40" t="s">
        <v>128</v>
      </c>
      <c r="C55" s="41" t="s">
        <v>20</v>
      </c>
      <c r="D55" s="41" t="s">
        <v>168</v>
      </c>
      <c r="E55" s="40" t="s">
        <v>166</v>
      </c>
      <c r="F55" s="41" t="s">
        <v>220</v>
      </c>
      <c r="G55" s="40" t="s">
        <v>167</v>
      </c>
      <c r="H55" s="41" t="s">
        <v>287</v>
      </c>
      <c r="I55" s="42">
        <v>0</v>
      </c>
      <c r="J55" s="42">
        <v>84183347</v>
      </c>
      <c r="K55" s="42">
        <v>0</v>
      </c>
      <c r="L55" s="42">
        <v>23581000</v>
      </c>
      <c r="M55" s="42">
        <v>0</v>
      </c>
      <c r="N55" s="43">
        <v>20000000</v>
      </c>
    </row>
    <row r="56" spans="1:14" s="44" customFormat="1" ht="21" x14ac:dyDescent="0.25">
      <c r="A56" s="39">
        <f>SUBTOTAL(3,$C$5:C56)</f>
        <v>52</v>
      </c>
      <c r="B56" s="40" t="s">
        <v>128</v>
      </c>
      <c r="C56" s="41" t="s">
        <v>20</v>
      </c>
      <c r="D56" s="41" t="s">
        <v>340</v>
      </c>
      <c r="E56" s="40" t="s">
        <v>341</v>
      </c>
      <c r="F56" s="41" t="s">
        <v>3</v>
      </c>
      <c r="G56" s="40" t="s">
        <v>342</v>
      </c>
      <c r="H56" s="41" t="s">
        <v>343</v>
      </c>
      <c r="I56" s="42">
        <v>0</v>
      </c>
      <c r="J56" s="42">
        <v>600000000</v>
      </c>
      <c r="K56" s="42">
        <v>0</v>
      </c>
      <c r="L56" s="42">
        <v>0</v>
      </c>
      <c r="M56" s="42">
        <v>0</v>
      </c>
      <c r="N56" s="43">
        <v>230000000</v>
      </c>
    </row>
    <row r="57" spans="1:14" s="44" customFormat="1" ht="21" x14ac:dyDescent="0.25">
      <c r="A57" s="39">
        <f>SUBTOTAL(3,$C$5:C57)</f>
        <v>53</v>
      </c>
      <c r="B57" s="40" t="s">
        <v>128</v>
      </c>
      <c r="C57" s="41" t="s">
        <v>196</v>
      </c>
      <c r="D57" s="41" t="s">
        <v>530</v>
      </c>
      <c r="E57" s="40" t="s">
        <v>509</v>
      </c>
      <c r="F57" s="41" t="s">
        <v>3</v>
      </c>
      <c r="G57" s="40" t="s">
        <v>197</v>
      </c>
      <c r="H57" s="41" t="s">
        <v>295</v>
      </c>
      <c r="I57" s="42">
        <v>0</v>
      </c>
      <c r="J57" s="42">
        <v>524639000</v>
      </c>
      <c r="K57" s="42">
        <v>0</v>
      </c>
      <c r="L57" s="42">
        <v>87251000</v>
      </c>
      <c r="M57" s="42">
        <v>0</v>
      </c>
      <c r="N57" s="43">
        <v>42051000</v>
      </c>
    </row>
    <row r="58" spans="1:14" s="44" customFormat="1" ht="21" x14ac:dyDescent="0.25">
      <c r="A58" s="39">
        <f>SUBTOTAL(3,$C$5:C58)</f>
        <v>54</v>
      </c>
      <c r="B58" s="40" t="s">
        <v>37</v>
      </c>
      <c r="C58" s="41" t="s">
        <v>196</v>
      </c>
      <c r="D58" s="41" t="s">
        <v>344</v>
      </c>
      <c r="E58" s="40" t="s">
        <v>510</v>
      </c>
      <c r="F58" s="41" t="s">
        <v>3</v>
      </c>
      <c r="G58" s="40" t="s">
        <v>345</v>
      </c>
      <c r="H58" s="41" t="s">
        <v>321</v>
      </c>
      <c r="I58" s="42">
        <v>0</v>
      </c>
      <c r="J58" s="42">
        <v>476000000</v>
      </c>
      <c r="K58" s="42">
        <v>0</v>
      </c>
      <c r="L58" s="42">
        <v>0</v>
      </c>
      <c r="M58" s="42">
        <v>0</v>
      </c>
      <c r="N58" s="43">
        <v>47600000</v>
      </c>
    </row>
    <row r="59" spans="1:14" s="44" customFormat="1" ht="21" x14ac:dyDescent="0.25">
      <c r="A59" s="39">
        <f>SUBTOTAL(3,$C$5:C59)</f>
        <v>55</v>
      </c>
      <c r="B59" s="40" t="s">
        <v>85</v>
      </c>
      <c r="C59" s="41" t="s">
        <v>196</v>
      </c>
      <c r="D59" s="41" t="s">
        <v>198</v>
      </c>
      <c r="E59" s="40" t="s">
        <v>474</v>
      </c>
      <c r="F59" s="41" t="s">
        <v>3</v>
      </c>
      <c r="G59" s="40" t="s">
        <v>475</v>
      </c>
      <c r="H59" s="41" t="s">
        <v>201</v>
      </c>
      <c r="I59" s="42">
        <v>0</v>
      </c>
      <c r="J59" s="42">
        <v>70000000</v>
      </c>
      <c r="K59" s="42">
        <v>0</v>
      </c>
      <c r="L59" s="42">
        <v>50000000</v>
      </c>
      <c r="M59" s="42">
        <v>0</v>
      </c>
      <c r="N59" s="43">
        <v>20000000</v>
      </c>
    </row>
    <row r="60" spans="1:14" s="44" customFormat="1" ht="21" x14ac:dyDescent="0.25">
      <c r="A60" s="39">
        <f>SUBTOTAL(3,$C$5:C60)</f>
        <v>56</v>
      </c>
      <c r="B60" s="40" t="s">
        <v>125</v>
      </c>
      <c r="C60" s="41" t="s">
        <v>56</v>
      </c>
      <c r="D60" s="41" t="s">
        <v>146</v>
      </c>
      <c r="E60" s="40" t="s">
        <v>511</v>
      </c>
      <c r="F60" s="41" t="s">
        <v>3</v>
      </c>
      <c r="G60" s="40" t="s">
        <v>512</v>
      </c>
      <c r="H60" s="41" t="s">
        <v>141</v>
      </c>
      <c r="I60" s="42">
        <v>0</v>
      </c>
      <c r="J60" s="42">
        <v>437885000</v>
      </c>
      <c r="K60" s="42">
        <v>0</v>
      </c>
      <c r="L60" s="42">
        <v>201885000</v>
      </c>
      <c r="M60" s="42">
        <v>0</v>
      </c>
      <c r="N60" s="43">
        <v>236000000</v>
      </c>
    </row>
    <row r="61" spans="1:14" s="44" customFormat="1" ht="21" x14ac:dyDescent="0.25">
      <c r="A61" s="39">
        <f>SUBTOTAL(3,$C$5:C61)</f>
        <v>57</v>
      </c>
      <c r="B61" s="40" t="s">
        <v>57</v>
      </c>
      <c r="C61" s="41" t="s">
        <v>56</v>
      </c>
      <c r="D61" s="41" t="s">
        <v>346</v>
      </c>
      <c r="E61" s="40" t="s">
        <v>58</v>
      </c>
      <c r="F61" s="41" t="s">
        <v>3</v>
      </c>
      <c r="G61" s="40" t="s">
        <v>59</v>
      </c>
      <c r="H61" s="41" t="s">
        <v>333</v>
      </c>
      <c r="I61" s="42">
        <v>0</v>
      </c>
      <c r="J61" s="42">
        <v>6000000</v>
      </c>
      <c r="K61" s="42">
        <v>0</v>
      </c>
      <c r="L61" s="42">
        <v>0</v>
      </c>
      <c r="M61" s="42">
        <v>0</v>
      </c>
      <c r="N61" s="43">
        <v>6000000</v>
      </c>
    </row>
    <row r="62" spans="1:14" s="44" customFormat="1" ht="21" x14ac:dyDescent="0.25">
      <c r="A62" s="39">
        <f>SUBTOTAL(3,$C$5:C62)</f>
        <v>58</v>
      </c>
      <c r="B62" s="40" t="s">
        <v>57</v>
      </c>
      <c r="C62" s="41" t="s">
        <v>56</v>
      </c>
      <c r="D62" s="41" t="s">
        <v>347</v>
      </c>
      <c r="E62" s="40" t="s">
        <v>60</v>
      </c>
      <c r="F62" s="41" t="s">
        <v>3</v>
      </c>
      <c r="G62" s="40" t="s">
        <v>61</v>
      </c>
      <c r="H62" s="41" t="s">
        <v>333</v>
      </c>
      <c r="I62" s="42">
        <v>0</v>
      </c>
      <c r="J62" s="42">
        <v>20000000</v>
      </c>
      <c r="K62" s="42">
        <v>0</v>
      </c>
      <c r="L62" s="42">
        <v>0</v>
      </c>
      <c r="M62" s="42">
        <v>0</v>
      </c>
      <c r="N62" s="43">
        <v>20000000</v>
      </c>
    </row>
    <row r="63" spans="1:14" s="44" customFormat="1" ht="21" x14ac:dyDescent="0.25">
      <c r="A63" s="39">
        <f>SUBTOTAL(3,$C$5:C63)</f>
        <v>59</v>
      </c>
      <c r="B63" s="40" t="s">
        <v>57</v>
      </c>
      <c r="C63" s="41" t="s">
        <v>56</v>
      </c>
      <c r="D63" s="41" t="s">
        <v>148</v>
      </c>
      <c r="E63" s="40" t="s">
        <v>62</v>
      </c>
      <c r="F63" s="41" t="s">
        <v>3</v>
      </c>
      <c r="G63" s="40" t="s">
        <v>63</v>
      </c>
      <c r="H63" s="41" t="s">
        <v>141</v>
      </c>
      <c r="I63" s="42">
        <v>0</v>
      </c>
      <c r="J63" s="42">
        <v>129000000</v>
      </c>
      <c r="K63" s="42">
        <v>0</v>
      </c>
      <c r="L63" s="42">
        <v>79000000</v>
      </c>
      <c r="M63" s="42">
        <v>0</v>
      </c>
      <c r="N63" s="43">
        <v>50000000</v>
      </c>
    </row>
    <row r="64" spans="1:14" s="44" customFormat="1" ht="21" x14ac:dyDescent="0.25">
      <c r="A64" s="39">
        <f>SUBTOTAL(3,$C$5:C64)</f>
        <v>60</v>
      </c>
      <c r="B64" s="40" t="s">
        <v>57</v>
      </c>
      <c r="C64" s="41" t="s">
        <v>56</v>
      </c>
      <c r="D64" s="41" t="s">
        <v>64</v>
      </c>
      <c r="E64" s="40" t="s">
        <v>65</v>
      </c>
      <c r="F64" s="41" t="s">
        <v>3</v>
      </c>
      <c r="G64" s="40" t="s">
        <v>247</v>
      </c>
      <c r="H64" s="41" t="s">
        <v>348</v>
      </c>
      <c r="I64" s="42">
        <v>0</v>
      </c>
      <c r="J64" s="42">
        <v>889998000</v>
      </c>
      <c r="K64" s="42">
        <v>0</v>
      </c>
      <c r="L64" s="42">
        <v>138000000</v>
      </c>
      <c r="M64" s="42">
        <v>0</v>
      </c>
      <c r="N64" s="43">
        <v>272000000</v>
      </c>
    </row>
    <row r="65" spans="1:14" s="44" customFormat="1" ht="21" x14ac:dyDescent="0.25">
      <c r="A65" s="39">
        <f>SUBTOTAL(3,$C$5:C65)</f>
        <v>61</v>
      </c>
      <c r="B65" s="40" t="s">
        <v>57</v>
      </c>
      <c r="C65" s="41" t="s">
        <v>56</v>
      </c>
      <c r="D65" s="41" t="s">
        <v>349</v>
      </c>
      <c r="E65" s="40" t="s">
        <v>67</v>
      </c>
      <c r="F65" s="41" t="s">
        <v>3</v>
      </c>
      <c r="G65" s="40" t="s">
        <v>68</v>
      </c>
      <c r="H65" s="41" t="s">
        <v>333</v>
      </c>
      <c r="I65" s="42">
        <v>0</v>
      </c>
      <c r="J65" s="42">
        <v>30000000</v>
      </c>
      <c r="K65" s="42">
        <v>0</v>
      </c>
      <c r="L65" s="42">
        <v>0</v>
      </c>
      <c r="M65" s="42">
        <v>0</v>
      </c>
      <c r="N65" s="43">
        <v>30000000</v>
      </c>
    </row>
    <row r="66" spans="1:14" s="44" customFormat="1" ht="21" x14ac:dyDescent="0.25">
      <c r="A66" s="39">
        <f>SUBTOTAL(3,$C$5:C66)</f>
        <v>62</v>
      </c>
      <c r="B66" s="40" t="s">
        <v>57</v>
      </c>
      <c r="C66" s="41" t="s">
        <v>56</v>
      </c>
      <c r="D66" s="41" t="s">
        <v>350</v>
      </c>
      <c r="E66" s="40" t="s">
        <v>36</v>
      </c>
      <c r="F66" s="41" t="s">
        <v>3</v>
      </c>
      <c r="G66" s="40" t="s">
        <v>248</v>
      </c>
      <c r="H66" s="41" t="s">
        <v>333</v>
      </c>
      <c r="I66" s="42">
        <v>0</v>
      </c>
      <c r="J66" s="42">
        <v>77000000</v>
      </c>
      <c r="K66" s="42">
        <v>0</v>
      </c>
      <c r="L66" s="42">
        <v>0</v>
      </c>
      <c r="M66" s="42">
        <v>0</v>
      </c>
      <c r="N66" s="43">
        <v>77000000</v>
      </c>
    </row>
    <row r="67" spans="1:14" s="44" customFormat="1" ht="21" x14ac:dyDescent="0.25">
      <c r="A67" s="39">
        <f>SUBTOTAL(3,$C$5:C67)</f>
        <v>63</v>
      </c>
      <c r="B67" s="40" t="s">
        <v>69</v>
      </c>
      <c r="C67" s="41" t="s">
        <v>56</v>
      </c>
      <c r="D67" s="41" t="s">
        <v>351</v>
      </c>
      <c r="E67" s="40" t="s">
        <v>58</v>
      </c>
      <c r="F67" s="41" t="s">
        <v>3</v>
      </c>
      <c r="G67" s="40" t="s">
        <v>59</v>
      </c>
      <c r="H67" s="41" t="s">
        <v>333</v>
      </c>
      <c r="I67" s="42">
        <v>0</v>
      </c>
      <c r="J67" s="42">
        <v>2000000</v>
      </c>
      <c r="K67" s="42">
        <v>0</v>
      </c>
      <c r="L67" s="42">
        <v>0</v>
      </c>
      <c r="M67" s="42">
        <v>0</v>
      </c>
      <c r="N67" s="43">
        <v>2000000</v>
      </c>
    </row>
    <row r="68" spans="1:14" s="44" customFormat="1" ht="21" x14ac:dyDescent="0.25">
      <c r="A68" s="39">
        <f>SUBTOTAL(3,$C$5:C68)</f>
        <v>64</v>
      </c>
      <c r="B68" s="40" t="s">
        <v>69</v>
      </c>
      <c r="C68" s="41" t="s">
        <v>56</v>
      </c>
      <c r="D68" s="41" t="s">
        <v>70</v>
      </c>
      <c r="E68" s="40" t="s">
        <v>60</v>
      </c>
      <c r="F68" s="41" t="s">
        <v>3</v>
      </c>
      <c r="G68" s="40" t="s">
        <v>61</v>
      </c>
      <c r="H68" s="41" t="s">
        <v>185</v>
      </c>
      <c r="I68" s="42">
        <v>0</v>
      </c>
      <c r="J68" s="42">
        <v>252000000</v>
      </c>
      <c r="K68" s="42">
        <v>0</v>
      </c>
      <c r="L68" s="42">
        <v>102000000</v>
      </c>
      <c r="M68" s="42">
        <v>0</v>
      </c>
      <c r="N68" s="43">
        <v>90000000</v>
      </c>
    </row>
    <row r="69" spans="1:14" s="44" customFormat="1" ht="21" x14ac:dyDescent="0.25">
      <c r="A69" s="39">
        <f>SUBTOTAL(3,$C$5:C69)</f>
        <v>65</v>
      </c>
      <c r="B69" s="40" t="s">
        <v>69</v>
      </c>
      <c r="C69" s="41" t="s">
        <v>56</v>
      </c>
      <c r="D69" s="41" t="s">
        <v>71</v>
      </c>
      <c r="E69" s="40" t="s">
        <v>62</v>
      </c>
      <c r="F69" s="41" t="s">
        <v>3</v>
      </c>
      <c r="G69" s="40" t="s">
        <v>63</v>
      </c>
      <c r="H69" s="41" t="s">
        <v>185</v>
      </c>
      <c r="I69" s="42">
        <v>0</v>
      </c>
      <c r="J69" s="42">
        <v>423000000</v>
      </c>
      <c r="K69" s="42">
        <v>0</v>
      </c>
      <c r="L69" s="42">
        <v>136000000</v>
      </c>
      <c r="M69" s="42">
        <v>0</v>
      </c>
      <c r="N69" s="43">
        <v>272000000</v>
      </c>
    </row>
    <row r="70" spans="1:14" s="44" customFormat="1" ht="21" x14ac:dyDescent="0.25">
      <c r="A70" s="39">
        <f>SUBTOTAL(3,$C$5:C70)</f>
        <v>66</v>
      </c>
      <c r="B70" s="40" t="s">
        <v>69</v>
      </c>
      <c r="C70" s="41" t="s">
        <v>56</v>
      </c>
      <c r="D70" s="41" t="s">
        <v>352</v>
      </c>
      <c r="E70" s="40" t="s">
        <v>36</v>
      </c>
      <c r="F70" s="41" t="s">
        <v>3</v>
      </c>
      <c r="G70" s="40" t="s">
        <v>66</v>
      </c>
      <c r="H70" s="41" t="s">
        <v>333</v>
      </c>
      <c r="I70" s="42">
        <v>0</v>
      </c>
      <c r="J70" s="42">
        <v>170000000</v>
      </c>
      <c r="K70" s="42">
        <v>0</v>
      </c>
      <c r="L70" s="42">
        <v>0</v>
      </c>
      <c r="M70" s="42">
        <v>0</v>
      </c>
      <c r="N70" s="43">
        <v>170000000</v>
      </c>
    </row>
    <row r="71" spans="1:14" s="44" customFormat="1" ht="21" x14ac:dyDescent="0.25">
      <c r="A71" s="39">
        <f>SUBTOTAL(3,$C$5:C71)</f>
        <v>67</v>
      </c>
      <c r="B71" s="40" t="s">
        <v>69</v>
      </c>
      <c r="C71" s="41" t="s">
        <v>56</v>
      </c>
      <c r="D71" s="41" t="s">
        <v>353</v>
      </c>
      <c r="E71" s="40" t="s">
        <v>67</v>
      </c>
      <c r="F71" s="41" t="s">
        <v>3</v>
      </c>
      <c r="G71" s="40" t="s">
        <v>68</v>
      </c>
      <c r="H71" s="41" t="s">
        <v>333</v>
      </c>
      <c r="I71" s="42">
        <v>0</v>
      </c>
      <c r="J71" s="42">
        <v>41000000</v>
      </c>
      <c r="K71" s="42">
        <v>0</v>
      </c>
      <c r="L71" s="42">
        <v>0</v>
      </c>
      <c r="M71" s="42">
        <v>0</v>
      </c>
      <c r="N71" s="43">
        <v>41000000</v>
      </c>
    </row>
    <row r="72" spans="1:14" s="44" customFormat="1" ht="21" x14ac:dyDescent="0.25">
      <c r="A72" s="39">
        <f>SUBTOTAL(3,$C$5:C72)</f>
        <v>68</v>
      </c>
      <c r="B72" s="40" t="s">
        <v>73</v>
      </c>
      <c r="C72" s="41" t="s">
        <v>56</v>
      </c>
      <c r="D72" s="41" t="s">
        <v>354</v>
      </c>
      <c r="E72" s="40" t="s">
        <v>58</v>
      </c>
      <c r="F72" s="41" t="s">
        <v>3</v>
      </c>
      <c r="G72" s="40" t="s">
        <v>59</v>
      </c>
      <c r="H72" s="41" t="s">
        <v>333</v>
      </c>
      <c r="I72" s="42">
        <v>0</v>
      </c>
      <c r="J72" s="42">
        <v>8500000</v>
      </c>
      <c r="K72" s="42">
        <v>0</v>
      </c>
      <c r="L72" s="42">
        <v>0</v>
      </c>
      <c r="M72" s="42">
        <v>0</v>
      </c>
      <c r="N72" s="43">
        <v>8500000</v>
      </c>
    </row>
    <row r="73" spans="1:14" s="44" customFormat="1" ht="21" x14ac:dyDescent="0.25">
      <c r="A73" s="39">
        <f>SUBTOTAL(3,$C$5:C73)</f>
        <v>69</v>
      </c>
      <c r="B73" s="40" t="s">
        <v>73</v>
      </c>
      <c r="C73" s="41" t="s">
        <v>56</v>
      </c>
      <c r="D73" s="41" t="s">
        <v>199</v>
      </c>
      <c r="E73" s="40" t="s">
        <v>65</v>
      </c>
      <c r="F73" s="41" t="s">
        <v>3</v>
      </c>
      <c r="G73" s="40" t="s">
        <v>249</v>
      </c>
      <c r="H73" s="41" t="s">
        <v>201</v>
      </c>
      <c r="I73" s="42">
        <v>0</v>
      </c>
      <c r="J73" s="42">
        <v>164000000</v>
      </c>
      <c r="K73" s="42">
        <v>0</v>
      </c>
      <c r="L73" s="42">
        <v>83000000</v>
      </c>
      <c r="M73" s="42">
        <v>0</v>
      </c>
      <c r="N73" s="43">
        <v>81000000</v>
      </c>
    </row>
    <row r="74" spans="1:14" s="44" customFormat="1" ht="21" x14ac:dyDescent="0.25">
      <c r="A74" s="39">
        <f>SUBTOTAL(3,$C$5:C74)</f>
        <v>70</v>
      </c>
      <c r="B74" s="40" t="s">
        <v>73</v>
      </c>
      <c r="C74" s="41" t="s">
        <v>56</v>
      </c>
      <c r="D74" s="41" t="s">
        <v>356</v>
      </c>
      <c r="E74" s="40" t="s">
        <v>67</v>
      </c>
      <c r="F74" s="41" t="s">
        <v>3</v>
      </c>
      <c r="G74" s="40" t="s">
        <v>68</v>
      </c>
      <c r="H74" s="41" t="s">
        <v>333</v>
      </c>
      <c r="I74" s="42">
        <v>0</v>
      </c>
      <c r="J74" s="42">
        <v>6000000</v>
      </c>
      <c r="K74" s="42">
        <v>0</v>
      </c>
      <c r="L74" s="42">
        <v>0</v>
      </c>
      <c r="M74" s="42">
        <v>0</v>
      </c>
      <c r="N74" s="43">
        <v>6000000</v>
      </c>
    </row>
    <row r="75" spans="1:14" s="44" customFormat="1" ht="21" x14ac:dyDescent="0.25">
      <c r="A75" s="39">
        <f>SUBTOTAL(3,$C$5:C75)</f>
        <v>71</v>
      </c>
      <c r="B75" s="40" t="s">
        <v>73</v>
      </c>
      <c r="C75" s="41" t="s">
        <v>56</v>
      </c>
      <c r="D75" s="41" t="s">
        <v>358</v>
      </c>
      <c r="E75" s="40" t="s">
        <v>74</v>
      </c>
      <c r="F75" s="41" t="s">
        <v>3</v>
      </c>
      <c r="G75" s="40" t="s">
        <v>75</v>
      </c>
      <c r="H75" s="41" t="s">
        <v>333</v>
      </c>
      <c r="I75" s="42">
        <v>0</v>
      </c>
      <c r="J75" s="42">
        <v>2500000</v>
      </c>
      <c r="K75" s="42">
        <v>0</v>
      </c>
      <c r="L75" s="42">
        <v>0</v>
      </c>
      <c r="M75" s="42">
        <v>0</v>
      </c>
      <c r="N75" s="43">
        <v>2500000</v>
      </c>
    </row>
    <row r="76" spans="1:14" s="44" customFormat="1" ht="21" x14ac:dyDescent="0.25">
      <c r="A76" s="39">
        <f>SUBTOTAL(3,$C$5:C76)</f>
        <v>72</v>
      </c>
      <c r="B76" s="40" t="s">
        <v>73</v>
      </c>
      <c r="C76" s="41" t="s">
        <v>56</v>
      </c>
      <c r="D76" s="41" t="s">
        <v>357</v>
      </c>
      <c r="E76" s="40" t="s">
        <v>36</v>
      </c>
      <c r="F76" s="41" t="s">
        <v>3</v>
      </c>
      <c r="G76" s="40" t="s">
        <v>66</v>
      </c>
      <c r="H76" s="41" t="s">
        <v>333</v>
      </c>
      <c r="I76" s="42">
        <v>0</v>
      </c>
      <c r="J76" s="42">
        <v>70000000</v>
      </c>
      <c r="K76" s="42">
        <v>0</v>
      </c>
      <c r="L76" s="42">
        <v>0</v>
      </c>
      <c r="M76" s="42">
        <v>0</v>
      </c>
      <c r="N76" s="43">
        <v>70000000</v>
      </c>
    </row>
    <row r="77" spans="1:14" s="44" customFormat="1" ht="21" x14ac:dyDescent="0.25">
      <c r="A77" s="39">
        <f>SUBTOTAL(3,$C$5:C77)</f>
        <v>73</v>
      </c>
      <c r="B77" s="40" t="s">
        <v>73</v>
      </c>
      <c r="C77" s="41" t="s">
        <v>56</v>
      </c>
      <c r="D77" s="41" t="s">
        <v>355</v>
      </c>
      <c r="E77" s="40" t="s">
        <v>60</v>
      </c>
      <c r="F77" s="41" t="s">
        <v>3</v>
      </c>
      <c r="G77" s="40" t="s">
        <v>61</v>
      </c>
      <c r="H77" s="41" t="s">
        <v>250</v>
      </c>
      <c r="I77" s="42">
        <v>0</v>
      </c>
      <c r="J77" s="42">
        <v>86100000</v>
      </c>
      <c r="K77" s="42">
        <v>0</v>
      </c>
      <c r="L77" s="42">
        <v>20100000</v>
      </c>
      <c r="M77" s="42">
        <v>0</v>
      </c>
      <c r="N77" s="43">
        <v>22000000</v>
      </c>
    </row>
    <row r="78" spans="1:14" s="44" customFormat="1" ht="21" x14ac:dyDescent="0.25">
      <c r="A78" s="39">
        <f>SUBTOTAL(3,$C$5:C78)</f>
        <v>74</v>
      </c>
      <c r="B78" s="40" t="s">
        <v>76</v>
      </c>
      <c r="C78" s="41" t="s">
        <v>56</v>
      </c>
      <c r="D78" s="41" t="s">
        <v>359</v>
      </c>
      <c r="E78" s="40" t="s">
        <v>58</v>
      </c>
      <c r="F78" s="41" t="s">
        <v>3</v>
      </c>
      <c r="G78" s="40" t="s">
        <v>59</v>
      </c>
      <c r="H78" s="41" t="s">
        <v>333</v>
      </c>
      <c r="I78" s="42">
        <v>0</v>
      </c>
      <c r="J78" s="42">
        <v>3000000</v>
      </c>
      <c r="K78" s="42">
        <v>0</v>
      </c>
      <c r="L78" s="42">
        <v>0</v>
      </c>
      <c r="M78" s="42">
        <v>0</v>
      </c>
      <c r="N78" s="43">
        <v>3000000</v>
      </c>
    </row>
    <row r="79" spans="1:14" s="44" customFormat="1" ht="21" x14ac:dyDescent="0.25">
      <c r="A79" s="39">
        <f>SUBTOTAL(3,$C$5:C79)</f>
        <v>75</v>
      </c>
      <c r="B79" s="40" t="s">
        <v>76</v>
      </c>
      <c r="C79" s="41" t="s">
        <v>56</v>
      </c>
      <c r="D79" s="41" t="s">
        <v>149</v>
      </c>
      <c r="E79" s="40" t="s">
        <v>65</v>
      </c>
      <c r="F79" s="41" t="s">
        <v>3</v>
      </c>
      <c r="G79" s="40" t="s">
        <v>251</v>
      </c>
      <c r="H79" s="41" t="s">
        <v>180</v>
      </c>
      <c r="I79" s="42">
        <v>0</v>
      </c>
      <c r="J79" s="42">
        <v>476750000</v>
      </c>
      <c r="K79" s="42">
        <v>0</v>
      </c>
      <c r="L79" s="42">
        <v>266750000</v>
      </c>
      <c r="M79" s="42">
        <v>0</v>
      </c>
      <c r="N79" s="43">
        <v>160000000</v>
      </c>
    </row>
    <row r="80" spans="1:14" s="44" customFormat="1" ht="21" x14ac:dyDescent="0.25">
      <c r="A80" s="39">
        <f>SUBTOTAL(3,$C$5:C80)</f>
        <v>76</v>
      </c>
      <c r="B80" s="40" t="s">
        <v>76</v>
      </c>
      <c r="C80" s="41" t="s">
        <v>56</v>
      </c>
      <c r="D80" s="41" t="s">
        <v>200</v>
      </c>
      <c r="E80" s="40" t="s">
        <v>60</v>
      </c>
      <c r="F80" s="41" t="s">
        <v>3</v>
      </c>
      <c r="G80" s="40" t="s">
        <v>61</v>
      </c>
      <c r="H80" s="41" t="s">
        <v>201</v>
      </c>
      <c r="I80" s="42">
        <v>0</v>
      </c>
      <c r="J80" s="42">
        <v>32979000</v>
      </c>
      <c r="K80" s="42">
        <v>0</v>
      </c>
      <c r="L80" s="42">
        <v>2979000</v>
      </c>
      <c r="M80" s="42">
        <v>0</v>
      </c>
      <c r="N80" s="43">
        <v>30000000</v>
      </c>
    </row>
    <row r="81" spans="1:14" s="44" customFormat="1" ht="21" x14ac:dyDescent="0.25">
      <c r="A81" s="39">
        <f>SUBTOTAL(3,$C$5:C81)</f>
        <v>77</v>
      </c>
      <c r="B81" s="40" t="s">
        <v>76</v>
      </c>
      <c r="C81" s="41" t="s">
        <v>56</v>
      </c>
      <c r="D81" s="41" t="s">
        <v>360</v>
      </c>
      <c r="E81" s="40" t="s">
        <v>67</v>
      </c>
      <c r="F81" s="41" t="s">
        <v>3</v>
      </c>
      <c r="G81" s="40" t="s">
        <v>68</v>
      </c>
      <c r="H81" s="41" t="s">
        <v>333</v>
      </c>
      <c r="I81" s="42">
        <v>0</v>
      </c>
      <c r="J81" s="42">
        <v>7000000</v>
      </c>
      <c r="K81" s="42">
        <v>0</v>
      </c>
      <c r="L81" s="42">
        <v>0</v>
      </c>
      <c r="M81" s="42">
        <v>0</v>
      </c>
      <c r="N81" s="43">
        <v>7000000</v>
      </c>
    </row>
    <row r="82" spans="1:14" s="44" customFormat="1" ht="21" x14ac:dyDescent="0.25">
      <c r="A82" s="39">
        <f>SUBTOTAL(3,$C$5:C82)</f>
        <v>78</v>
      </c>
      <c r="B82" s="40" t="s">
        <v>76</v>
      </c>
      <c r="C82" s="41" t="s">
        <v>56</v>
      </c>
      <c r="D82" s="41" t="s">
        <v>361</v>
      </c>
      <c r="E82" s="40" t="s">
        <v>36</v>
      </c>
      <c r="F82" s="41" t="s">
        <v>3</v>
      </c>
      <c r="G82" s="40" t="s">
        <v>66</v>
      </c>
      <c r="H82" s="41" t="s">
        <v>333</v>
      </c>
      <c r="I82" s="42">
        <v>0</v>
      </c>
      <c r="J82" s="42">
        <v>50000000</v>
      </c>
      <c r="K82" s="42">
        <v>0</v>
      </c>
      <c r="L82" s="42">
        <v>0</v>
      </c>
      <c r="M82" s="42">
        <v>0</v>
      </c>
      <c r="N82" s="43">
        <v>50000000</v>
      </c>
    </row>
    <row r="83" spans="1:14" s="44" customFormat="1" ht="21" x14ac:dyDescent="0.25">
      <c r="A83" s="39">
        <f>SUBTOTAL(3,$C$5:C83)</f>
        <v>79</v>
      </c>
      <c r="B83" s="40" t="s">
        <v>77</v>
      </c>
      <c r="C83" s="41" t="s">
        <v>56</v>
      </c>
      <c r="D83" s="41" t="s">
        <v>362</v>
      </c>
      <c r="E83" s="40" t="s">
        <v>58</v>
      </c>
      <c r="F83" s="41" t="s">
        <v>3</v>
      </c>
      <c r="G83" s="40" t="s">
        <v>59</v>
      </c>
      <c r="H83" s="41" t="s">
        <v>333</v>
      </c>
      <c r="I83" s="42">
        <v>0</v>
      </c>
      <c r="J83" s="42">
        <v>3000000</v>
      </c>
      <c r="K83" s="42">
        <v>0</v>
      </c>
      <c r="L83" s="42">
        <v>0</v>
      </c>
      <c r="M83" s="42">
        <v>0</v>
      </c>
      <c r="N83" s="43">
        <v>3000000</v>
      </c>
    </row>
    <row r="84" spans="1:14" s="44" customFormat="1" ht="21" x14ac:dyDescent="0.25">
      <c r="A84" s="39">
        <f>SUBTOTAL(3,$C$5:C84)</f>
        <v>80</v>
      </c>
      <c r="B84" s="40" t="s">
        <v>77</v>
      </c>
      <c r="C84" s="41" t="s">
        <v>56</v>
      </c>
      <c r="D84" s="41" t="s">
        <v>79</v>
      </c>
      <c r="E84" s="40" t="s">
        <v>74</v>
      </c>
      <c r="F84" s="41" t="s">
        <v>3</v>
      </c>
      <c r="G84" s="40" t="s">
        <v>80</v>
      </c>
      <c r="H84" s="41" t="s">
        <v>204</v>
      </c>
      <c r="I84" s="42">
        <v>0</v>
      </c>
      <c r="J84" s="42">
        <v>77000000</v>
      </c>
      <c r="K84" s="42">
        <v>0</v>
      </c>
      <c r="L84" s="42">
        <v>62000000</v>
      </c>
      <c r="M84" s="42">
        <v>0</v>
      </c>
      <c r="N84" s="43">
        <v>15000000</v>
      </c>
    </row>
    <row r="85" spans="1:14" s="44" customFormat="1" ht="21" x14ac:dyDescent="0.25">
      <c r="A85" s="39">
        <f>SUBTOTAL(3,$C$5:C85)</f>
        <v>81</v>
      </c>
      <c r="B85" s="40" t="s">
        <v>77</v>
      </c>
      <c r="C85" s="41" t="s">
        <v>56</v>
      </c>
      <c r="D85" s="41" t="s">
        <v>150</v>
      </c>
      <c r="E85" s="40" t="s">
        <v>60</v>
      </c>
      <c r="F85" s="41" t="s">
        <v>3</v>
      </c>
      <c r="G85" s="40" t="s">
        <v>61</v>
      </c>
      <c r="H85" s="41" t="s">
        <v>180</v>
      </c>
      <c r="I85" s="42">
        <v>0</v>
      </c>
      <c r="J85" s="42">
        <v>100000000</v>
      </c>
      <c r="K85" s="42">
        <v>0</v>
      </c>
      <c r="L85" s="42">
        <v>50000000</v>
      </c>
      <c r="M85" s="42">
        <v>0</v>
      </c>
      <c r="N85" s="43">
        <v>30000000</v>
      </c>
    </row>
    <row r="86" spans="1:14" s="44" customFormat="1" ht="21" x14ac:dyDescent="0.25">
      <c r="A86" s="39">
        <f>SUBTOTAL(3,$C$5:C86)</f>
        <v>82</v>
      </c>
      <c r="B86" s="40" t="s">
        <v>77</v>
      </c>
      <c r="C86" s="41" t="s">
        <v>56</v>
      </c>
      <c r="D86" s="41" t="s">
        <v>151</v>
      </c>
      <c r="E86" s="40" t="s">
        <v>152</v>
      </c>
      <c r="F86" s="41" t="s">
        <v>3</v>
      </c>
      <c r="G86" s="40" t="s">
        <v>75</v>
      </c>
      <c r="H86" s="41" t="s">
        <v>141</v>
      </c>
      <c r="I86" s="42">
        <v>0</v>
      </c>
      <c r="J86" s="42">
        <v>37500000</v>
      </c>
      <c r="K86" s="42">
        <v>0</v>
      </c>
      <c r="L86" s="42">
        <v>29500000</v>
      </c>
      <c r="M86" s="42">
        <v>0</v>
      </c>
      <c r="N86" s="43">
        <v>8000000</v>
      </c>
    </row>
    <row r="87" spans="1:14" s="44" customFormat="1" ht="21" x14ac:dyDescent="0.25">
      <c r="A87" s="39">
        <f>SUBTOTAL(3,$C$5:C87)</f>
        <v>83</v>
      </c>
      <c r="B87" s="40" t="s">
        <v>77</v>
      </c>
      <c r="C87" s="41" t="s">
        <v>56</v>
      </c>
      <c r="D87" s="41" t="s">
        <v>153</v>
      </c>
      <c r="E87" s="40" t="s">
        <v>72</v>
      </c>
      <c r="F87" s="41" t="s">
        <v>3</v>
      </c>
      <c r="G87" s="40" t="s">
        <v>154</v>
      </c>
      <c r="H87" s="41" t="s">
        <v>141</v>
      </c>
      <c r="I87" s="42">
        <v>0</v>
      </c>
      <c r="J87" s="42">
        <v>11300000</v>
      </c>
      <c r="K87" s="42">
        <v>0</v>
      </c>
      <c r="L87" s="42">
        <v>8300000</v>
      </c>
      <c r="M87" s="42">
        <v>0</v>
      </c>
      <c r="N87" s="43">
        <v>3000000</v>
      </c>
    </row>
    <row r="88" spans="1:14" s="44" customFormat="1" ht="21" x14ac:dyDescent="0.25">
      <c r="A88" s="39">
        <f>SUBTOTAL(3,$C$5:C88)</f>
        <v>84</v>
      </c>
      <c r="B88" s="40" t="s">
        <v>77</v>
      </c>
      <c r="C88" s="41" t="s">
        <v>56</v>
      </c>
      <c r="D88" s="41" t="s">
        <v>78</v>
      </c>
      <c r="E88" s="40" t="s">
        <v>65</v>
      </c>
      <c r="F88" s="41" t="s">
        <v>3</v>
      </c>
      <c r="G88" s="40" t="s">
        <v>252</v>
      </c>
      <c r="H88" s="41" t="s">
        <v>171</v>
      </c>
      <c r="I88" s="42">
        <v>0</v>
      </c>
      <c r="J88" s="42">
        <v>440000000</v>
      </c>
      <c r="K88" s="42">
        <v>0</v>
      </c>
      <c r="L88" s="42">
        <v>64000000</v>
      </c>
      <c r="M88" s="42">
        <v>0</v>
      </c>
      <c r="N88" s="43">
        <v>140000000</v>
      </c>
    </row>
    <row r="89" spans="1:14" s="44" customFormat="1" ht="21" x14ac:dyDescent="0.25">
      <c r="A89" s="39">
        <f>SUBTOTAL(3,$C$5:C89)</f>
        <v>85</v>
      </c>
      <c r="B89" s="40" t="s">
        <v>77</v>
      </c>
      <c r="C89" s="41" t="s">
        <v>56</v>
      </c>
      <c r="D89" s="41" t="s">
        <v>363</v>
      </c>
      <c r="E89" s="40" t="s">
        <v>67</v>
      </c>
      <c r="F89" s="41" t="s">
        <v>3</v>
      </c>
      <c r="G89" s="40" t="s">
        <v>68</v>
      </c>
      <c r="H89" s="41" t="s">
        <v>333</v>
      </c>
      <c r="I89" s="42">
        <v>0</v>
      </c>
      <c r="J89" s="42">
        <v>6000000</v>
      </c>
      <c r="K89" s="42">
        <v>0</v>
      </c>
      <c r="L89" s="42">
        <v>0</v>
      </c>
      <c r="M89" s="42">
        <v>0</v>
      </c>
      <c r="N89" s="43">
        <v>6000000</v>
      </c>
    </row>
    <row r="90" spans="1:14" s="44" customFormat="1" ht="21" x14ac:dyDescent="0.25">
      <c r="A90" s="39">
        <f>SUBTOTAL(3,$C$5:C90)</f>
        <v>86</v>
      </c>
      <c r="B90" s="40" t="s">
        <v>77</v>
      </c>
      <c r="C90" s="41" t="s">
        <v>56</v>
      </c>
      <c r="D90" s="41" t="s">
        <v>364</v>
      </c>
      <c r="E90" s="40" t="s">
        <v>36</v>
      </c>
      <c r="F90" s="41" t="s">
        <v>3</v>
      </c>
      <c r="G90" s="40" t="s">
        <v>66</v>
      </c>
      <c r="H90" s="41" t="s">
        <v>333</v>
      </c>
      <c r="I90" s="42">
        <v>0</v>
      </c>
      <c r="J90" s="42">
        <v>40000000</v>
      </c>
      <c r="K90" s="42">
        <v>0</v>
      </c>
      <c r="L90" s="42">
        <v>0</v>
      </c>
      <c r="M90" s="42">
        <v>0</v>
      </c>
      <c r="N90" s="43">
        <v>40000000</v>
      </c>
    </row>
    <row r="91" spans="1:14" s="44" customFormat="1" ht="21" x14ac:dyDescent="0.25">
      <c r="A91" s="39">
        <f>SUBTOTAL(3,$C$5:C91)</f>
        <v>87</v>
      </c>
      <c r="B91" s="40" t="s">
        <v>77</v>
      </c>
      <c r="C91" s="41" t="s">
        <v>56</v>
      </c>
      <c r="D91" s="41" t="s">
        <v>365</v>
      </c>
      <c r="E91" s="40" t="s">
        <v>62</v>
      </c>
      <c r="F91" s="41" t="s">
        <v>3</v>
      </c>
      <c r="G91" s="40" t="s">
        <v>366</v>
      </c>
      <c r="H91" s="41" t="s">
        <v>320</v>
      </c>
      <c r="I91" s="42">
        <v>0</v>
      </c>
      <c r="J91" s="42">
        <v>90000000</v>
      </c>
      <c r="K91" s="42">
        <v>0</v>
      </c>
      <c r="L91" s="42">
        <v>0</v>
      </c>
      <c r="M91" s="42">
        <v>0</v>
      </c>
      <c r="N91" s="43">
        <v>30000000</v>
      </c>
    </row>
    <row r="92" spans="1:14" s="44" customFormat="1" ht="21" x14ac:dyDescent="0.25">
      <c r="A92" s="39">
        <f>SUBTOTAL(3,$C$5:C92)</f>
        <v>88</v>
      </c>
      <c r="B92" s="40" t="s">
        <v>81</v>
      </c>
      <c r="C92" s="41" t="s">
        <v>56</v>
      </c>
      <c r="D92" s="41" t="s">
        <v>202</v>
      </c>
      <c r="E92" s="40" t="s">
        <v>58</v>
      </c>
      <c r="F92" s="41" t="s">
        <v>3</v>
      </c>
      <c r="G92" s="40" t="s">
        <v>96</v>
      </c>
      <c r="H92" s="41" t="s">
        <v>333</v>
      </c>
      <c r="I92" s="42">
        <v>0</v>
      </c>
      <c r="J92" s="42">
        <v>5000000</v>
      </c>
      <c r="K92" s="42">
        <v>0</v>
      </c>
      <c r="L92" s="42">
        <v>0</v>
      </c>
      <c r="M92" s="42">
        <v>0</v>
      </c>
      <c r="N92" s="43">
        <v>5000000</v>
      </c>
    </row>
    <row r="93" spans="1:14" s="44" customFormat="1" ht="21" x14ac:dyDescent="0.25">
      <c r="A93" s="39">
        <f>SUBTOTAL(3,$C$5:C93)</f>
        <v>89</v>
      </c>
      <c r="B93" s="40" t="s">
        <v>81</v>
      </c>
      <c r="C93" s="41" t="s">
        <v>56</v>
      </c>
      <c r="D93" s="41" t="s">
        <v>82</v>
      </c>
      <c r="E93" s="40" t="s">
        <v>513</v>
      </c>
      <c r="F93" s="41" t="s">
        <v>3</v>
      </c>
      <c r="G93" s="40" t="s">
        <v>203</v>
      </c>
      <c r="H93" s="41" t="s">
        <v>240</v>
      </c>
      <c r="I93" s="42">
        <v>0</v>
      </c>
      <c r="J93" s="42">
        <v>610000000</v>
      </c>
      <c r="K93" s="42">
        <v>0</v>
      </c>
      <c r="L93" s="42">
        <v>120000000</v>
      </c>
      <c r="M93" s="42">
        <v>0</v>
      </c>
      <c r="N93" s="43">
        <v>120000000</v>
      </c>
    </row>
    <row r="94" spans="1:14" s="44" customFormat="1" ht="21" x14ac:dyDescent="0.25">
      <c r="A94" s="39">
        <f>SUBTOTAL(3,$C$5:C94)</f>
        <v>90</v>
      </c>
      <c r="B94" s="40" t="s">
        <v>81</v>
      </c>
      <c r="C94" s="41" t="s">
        <v>56</v>
      </c>
      <c r="D94" s="41" t="s">
        <v>205</v>
      </c>
      <c r="E94" s="40" t="s">
        <v>60</v>
      </c>
      <c r="F94" s="41" t="s">
        <v>3</v>
      </c>
      <c r="G94" s="40" t="s">
        <v>61</v>
      </c>
      <c r="H94" s="41" t="s">
        <v>201</v>
      </c>
      <c r="I94" s="42">
        <v>0</v>
      </c>
      <c r="J94" s="42">
        <v>53049000</v>
      </c>
      <c r="K94" s="42">
        <v>0</v>
      </c>
      <c r="L94" s="42">
        <v>20550000</v>
      </c>
      <c r="M94" s="42">
        <v>0</v>
      </c>
      <c r="N94" s="43">
        <v>32499000</v>
      </c>
    </row>
    <row r="95" spans="1:14" s="44" customFormat="1" ht="21" x14ac:dyDescent="0.25">
      <c r="A95" s="39">
        <f>SUBTOTAL(3,$C$5:C95)</f>
        <v>91</v>
      </c>
      <c r="B95" s="40" t="s">
        <v>81</v>
      </c>
      <c r="C95" s="41" t="s">
        <v>56</v>
      </c>
      <c r="D95" s="41" t="s">
        <v>368</v>
      </c>
      <c r="E95" s="40" t="s">
        <v>67</v>
      </c>
      <c r="F95" s="41" t="s">
        <v>3</v>
      </c>
      <c r="G95" s="40" t="s">
        <v>68</v>
      </c>
      <c r="H95" s="41" t="s">
        <v>333</v>
      </c>
      <c r="I95" s="42">
        <v>0</v>
      </c>
      <c r="J95" s="42">
        <v>15000000</v>
      </c>
      <c r="K95" s="42">
        <v>0</v>
      </c>
      <c r="L95" s="42">
        <v>0</v>
      </c>
      <c r="M95" s="42">
        <v>0</v>
      </c>
      <c r="N95" s="43">
        <v>15000000</v>
      </c>
    </row>
    <row r="96" spans="1:14" s="44" customFormat="1" ht="21" x14ac:dyDescent="0.25">
      <c r="A96" s="39">
        <f>SUBTOTAL(3,$C$5:C96)</f>
        <v>92</v>
      </c>
      <c r="B96" s="40" t="s">
        <v>81</v>
      </c>
      <c r="C96" s="41" t="s">
        <v>56</v>
      </c>
      <c r="D96" s="41" t="s">
        <v>370</v>
      </c>
      <c r="E96" s="40" t="s">
        <v>74</v>
      </c>
      <c r="F96" s="41" t="s">
        <v>3</v>
      </c>
      <c r="G96" s="40" t="s">
        <v>75</v>
      </c>
      <c r="H96" s="41" t="s">
        <v>333</v>
      </c>
      <c r="I96" s="42">
        <v>0</v>
      </c>
      <c r="J96" s="42">
        <v>2500000</v>
      </c>
      <c r="K96" s="42">
        <v>0</v>
      </c>
      <c r="L96" s="42">
        <v>0</v>
      </c>
      <c r="M96" s="42">
        <v>0</v>
      </c>
      <c r="N96" s="43">
        <v>2500000</v>
      </c>
    </row>
    <row r="97" spans="1:14" s="44" customFormat="1" ht="21" x14ac:dyDescent="0.25">
      <c r="A97" s="39">
        <f>SUBTOTAL(3,$C$5:C97)</f>
        <v>93</v>
      </c>
      <c r="B97" s="40" t="s">
        <v>81</v>
      </c>
      <c r="C97" s="41" t="s">
        <v>56</v>
      </c>
      <c r="D97" s="41" t="s">
        <v>369</v>
      </c>
      <c r="E97" s="40" t="s">
        <v>36</v>
      </c>
      <c r="F97" s="41" t="s">
        <v>3</v>
      </c>
      <c r="G97" s="40" t="s">
        <v>66</v>
      </c>
      <c r="H97" s="41" t="s">
        <v>333</v>
      </c>
      <c r="I97" s="42">
        <v>0</v>
      </c>
      <c r="J97" s="42">
        <v>80000000</v>
      </c>
      <c r="K97" s="42">
        <v>0</v>
      </c>
      <c r="L97" s="42">
        <v>0</v>
      </c>
      <c r="M97" s="42">
        <v>0</v>
      </c>
      <c r="N97" s="43">
        <v>80000000</v>
      </c>
    </row>
    <row r="98" spans="1:14" s="44" customFormat="1" ht="21" x14ac:dyDescent="0.25">
      <c r="A98" s="39">
        <f>SUBTOTAL(3,$C$5:C98)</f>
        <v>94</v>
      </c>
      <c r="B98" s="40" t="s">
        <v>81</v>
      </c>
      <c r="C98" s="41" t="s">
        <v>56</v>
      </c>
      <c r="D98" s="41" t="s">
        <v>367</v>
      </c>
      <c r="E98" s="40" t="s">
        <v>62</v>
      </c>
      <c r="F98" s="41" t="s">
        <v>3</v>
      </c>
      <c r="G98" s="40" t="s">
        <v>206</v>
      </c>
      <c r="H98" s="41" t="s">
        <v>250</v>
      </c>
      <c r="I98" s="42">
        <v>0</v>
      </c>
      <c r="J98" s="42">
        <v>173900000</v>
      </c>
      <c r="K98" s="42">
        <v>0</v>
      </c>
      <c r="L98" s="42">
        <v>69370000</v>
      </c>
      <c r="M98" s="42">
        <v>0</v>
      </c>
      <c r="N98" s="43">
        <v>70000000</v>
      </c>
    </row>
    <row r="99" spans="1:14" s="44" customFormat="1" ht="21" x14ac:dyDescent="0.25">
      <c r="A99" s="39">
        <f>SUBTOTAL(3,$C$5:C99)</f>
        <v>95</v>
      </c>
      <c r="B99" s="40" t="s">
        <v>57</v>
      </c>
      <c r="C99" s="41" t="s">
        <v>56</v>
      </c>
      <c r="D99" s="41" t="s">
        <v>371</v>
      </c>
      <c r="E99" s="40" t="s">
        <v>207</v>
      </c>
      <c r="F99" s="41" t="s">
        <v>3</v>
      </c>
      <c r="G99" s="40" t="s">
        <v>96</v>
      </c>
      <c r="H99" s="41" t="s">
        <v>320</v>
      </c>
      <c r="I99" s="42">
        <v>0</v>
      </c>
      <c r="J99" s="42">
        <v>233998000</v>
      </c>
      <c r="K99" s="42">
        <v>0</v>
      </c>
      <c r="L99" s="42">
        <v>0</v>
      </c>
      <c r="M99" s="42">
        <v>0</v>
      </c>
      <c r="N99" s="43">
        <v>80000000</v>
      </c>
    </row>
    <row r="100" spans="1:14" s="44" customFormat="1" ht="21" x14ac:dyDescent="0.25">
      <c r="A100" s="39">
        <f>SUBTOTAL(3,$C$5:C100)</f>
        <v>96</v>
      </c>
      <c r="B100" s="40" t="s">
        <v>69</v>
      </c>
      <c r="C100" s="41" t="s">
        <v>56</v>
      </c>
      <c r="D100" s="41" t="s">
        <v>372</v>
      </c>
      <c r="E100" s="40" t="s">
        <v>373</v>
      </c>
      <c r="F100" s="41" t="s">
        <v>3</v>
      </c>
      <c r="G100" s="40" t="s">
        <v>59</v>
      </c>
      <c r="H100" s="41" t="s">
        <v>259</v>
      </c>
      <c r="I100" s="42">
        <v>0</v>
      </c>
      <c r="J100" s="42">
        <v>22236000</v>
      </c>
      <c r="K100" s="42">
        <v>0</v>
      </c>
      <c r="L100" s="42">
        <v>4500000</v>
      </c>
      <c r="M100" s="42">
        <v>0</v>
      </c>
      <c r="N100" s="43">
        <v>5000000</v>
      </c>
    </row>
    <row r="101" spans="1:14" s="44" customFormat="1" ht="21" x14ac:dyDescent="0.25">
      <c r="A101" s="39">
        <f>SUBTOTAL(3,$C$5:C101)</f>
        <v>97</v>
      </c>
      <c r="B101" s="40" t="s">
        <v>77</v>
      </c>
      <c r="C101" s="41" t="s">
        <v>56</v>
      </c>
      <c r="D101" s="41" t="s">
        <v>83</v>
      </c>
      <c r="E101" s="40" t="s">
        <v>84</v>
      </c>
      <c r="F101" s="41" t="s">
        <v>3</v>
      </c>
      <c r="G101" s="40" t="s">
        <v>96</v>
      </c>
      <c r="H101" s="41" t="s">
        <v>236</v>
      </c>
      <c r="I101" s="42">
        <v>0</v>
      </c>
      <c r="J101" s="42">
        <v>172440000</v>
      </c>
      <c r="K101" s="42">
        <v>0</v>
      </c>
      <c r="L101" s="42">
        <v>48289000</v>
      </c>
      <c r="M101" s="42">
        <v>0</v>
      </c>
      <c r="N101" s="43">
        <v>35000000</v>
      </c>
    </row>
    <row r="102" spans="1:14" s="44" customFormat="1" x14ac:dyDescent="0.25">
      <c r="A102" s="39">
        <f>SUBTOTAL(3,$C$5:C102)</f>
        <v>98</v>
      </c>
      <c r="B102" s="40" t="s">
        <v>85</v>
      </c>
      <c r="C102" s="41" t="s">
        <v>531</v>
      </c>
      <c r="D102" s="41" t="s">
        <v>254</v>
      </c>
      <c r="E102" s="40" t="s">
        <v>218</v>
      </c>
      <c r="F102" s="41" t="s">
        <v>3</v>
      </c>
      <c r="G102" s="40" t="s">
        <v>96</v>
      </c>
      <c r="H102" s="41" t="s">
        <v>255</v>
      </c>
      <c r="I102" s="42">
        <v>0</v>
      </c>
      <c r="J102" s="42">
        <v>170000000</v>
      </c>
      <c r="K102" s="42">
        <v>0</v>
      </c>
      <c r="L102" s="42">
        <v>9921194</v>
      </c>
      <c r="M102" s="42">
        <v>0</v>
      </c>
      <c r="N102" s="43">
        <v>100000000</v>
      </c>
    </row>
    <row r="103" spans="1:14" s="44" customFormat="1" ht="21" x14ac:dyDescent="0.25">
      <c r="A103" s="39">
        <f>SUBTOTAL(3,$C$5:C103)</f>
        <v>99</v>
      </c>
      <c r="B103" s="40" t="s">
        <v>85</v>
      </c>
      <c r="C103" s="41" t="s">
        <v>531</v>
      </c>
      <c r="D103" s="41" t="s">
        <v>374</v>
      </c>
      <c r="E103" s="40" t="s">
        <v>378</v>
      </c>
      <c r="F103" s="41" t="s">
        <v>3</v>
      </c>
      <c r="G103" s="40" t="s">
        <v>379</v>
      </c>
      <c r="H103" s="41" t="s">
        <v>250</v>
      </c>
      <c r="I103" s="42">
        <v>0</v>
      </c>
      <c r="J103" s="42">
        <v>100000000</v>
      </c>
      <c r="K103" s="42">
        <v>0</v>
      </c>
      <c r="L103" s="42">
        <v>0</v>
      </c>
      <c r="M103" s="42">
        <v>0</v>
      </c>
      <c r="N103" s="43">
        <v>50000000</v>
      </c>
    </row>
    <row r="104" spans="1:14" s="44" customFormat="1" ht="21" x14ac:dyDescent="0.25">
      <c r="A104" s="39">
        <f>SUBTOTAL(3,$C$5:C104)</f>
        <v>100</v>
      </c>
      <c r="B104" s="40" t="s">
        <v>85</v>
      </c>
      <c r="C104" s="41" t="s">
        <v>531</v>
      </c>
      <c r="D104" s="41" t="s">
        <v>375</v>
      </c>
      <c r="E104" s="40" t="s">
        <v>380</v>
      </c>
      <c r="F104" s="41" t="s">
        <v>3</v>
      </c>
      <c r="G104" s="40" t="s">
        <v>383</v>
      </c>
      <c r="H104" s="41" t="s">
        <v>250</v>
      </c>
      <c r="I104" s="42">
        <v>0</v>
      </c>
      <c r="J104" s="42">
        <v>30000000</v>
      </c>
      <c r="K104" s="42">
        <v>0</v>
      </c>
      <c r="L104" s="42">
        <v>0</v>
      </c>
      <c r="M104" s="42">
        <v>0</v>
      </c>
      <c r="N104" s="43">
        <v>15000000</v>
      </c>
    </row>
    <row r="105" spans="1:14" s="44" customFormat="1" ht="21" x14ac:dyDescent="0.25">
      <c r="A105" s="39">
        <f>SUBTOTAL(3,$C$5:C105)</f>
        <v>101</v>
      </c>
      <c r="B105" s="40" t="s">
        <v>85</v>
      </c>
      <c r="C105" s="41" t="s">
        <v>531</v>
      </c>
      <c r="D105" s="41" t="s">
        <v>376</v>
      </c>
      <c r="E105" s="40" t="s">
        <v>382</v>
      </c>
      <c r="F105" s="41" t="s">
        <v>3</v>
      </c>
      <c r="G105" s="40" t="s">
        <v>96</v>
      </c>
      <c r="H105" s="41" t="s">
        <v>250</v>
      </c>
      <c r="I105" s="42">
        <v>0</v>
      </c>
      <c r="J105" s="42">
        <v>10000000</v>
      </c>
      <c r="K105" s="42">
        <v>0</v>
      </c>
      <c r="L105" s="42">
        <v>0</v>
      </c>
      <c r="M105" s="42">
        <v>0</v>
      </c>
      <c r="N105" s="43">
        <v>5000000</v>
      </c>
    </row>
    <row r="106" spans="1:14" s="44" customFormat="1" ht="21" x14ac:dyDescent="0.25">
      <c r="A106" s="39">
        <f>SUBTOTAL(3,$C$5:C106)</f>
        <v>102</v>
      </c>
      <c r="B106" s="40" t="s">
        <v>85</v>
      </c>
      <c r="C106" s="41" t="s">
        <v>531</v>
      </c>
      <c r="D106" s="41" t="s">
        <v>377</v>
      </c>
      <c r="E106" s="40" t="s">
        <v>381</v>
      </c>
      <c r="F106" s="41" t="s">
        <v>3</v>
      </c>
      <c r="G106" s="40" t="s">
        <v>384</v>
      </c>
      <c r="H106" s="41" t="s">
        <v>250</v>
      </c>
      <c r="I106" s="42">
        <v>0</v>
      </c>
      <c r="J106" s="42">
        <v>150000000</v>
      </c>
      <c r="K106" s="42">
        <v>0</v>
      </c>
      <c r="L106" s="42">
        <v>0</v>
      </c>
      <c r="M106" s="42">
        <v>0</v>
      </c>
      <c r="N106" s="43">
        <v>20000000</v>
      </c>
    </row>
    <row r="107" spans="1:14" s="44" customFormat="1" ht="21" x14ac:dyDescent="0.25">
      <c r="A107" s="39">
        <f>SUBTOTAL(3,$C$5:C107)</f>
        <v>103</v>
      </c>
      <c r="B107" s="40" t="s">
        <v>85</v>
      </c>
      <c r="C107" s="41" t="s">
        <v>531</v>
      </c>
      <c r="D107" s="41" t="s">
        <v>385</v>
      </c>
      <c r="E107" s="40" t="s">
        <v>389</v>
      </c>
      <c r="F107" s="41" t="s">
        <v>3</v>
      </c>
      <c r="G107" s="40" t="s">
        <v>379</v>
      </c>
      <c r="H107" s="41" t="s">
        <v>250</v>
      </c>
      <c r="I107" s="42">
        <v>0</v>
      </c>
      <c r="J107" s="42">
        <v>200000000</v>
      </c>
      <c r="K107" s="42">
        <v>0</v>
      </c>
      <c r="L107" s="42">
        <v>0</v>
      </c>
      <c r="M107" s="42">
        <v>0</v>
      </c>
      <c r="N107" s="43">
        <v>60000000</v>
      </c>
    </row>
    <row r="108" spans="1:14" s="44" customFormat="1" ht="21" x14ac:dyDescent="0.25">
      <c r="A108" s="39">
        <f>SUBTOTAL(3,$C$5:C108)</f>
        <v>104</v>
      </c>
      <c r="B108" s="40" t="s">
        <v>85</v>
      </c>
      <c r="C108" s="41" t="s">
        <v>531</v>
      </c>
      <c r="D108" s="41" t="s">
        <v>386</v>
      </c>
      <c r="E108" s="40" t="s">
        <v>390</v>
      </c>
      <c r="F108" s="41" t="s">
        <v>3</v>
      </c>
      <c r="G108" s="40" t="s">
        <v>59</v>
      </c>
      <c r="H108" s="41" t="s">
        <v>250</v>
      </c>
      <c r="I108" s="42">
        <v>0</v>
      </c>
      <c r="J108" s="42">
        <v>30000000</v>
      </c>
      <c r="K108" s="42">
        <v>0</v>
      </c>
      <c r="L108" s="42">
        <v>0</v>
      </c>
      <c r="M108" s="42">
        <v>0</v>
      </c>
      <c r="N108" s="43">
        <v>12000000</v>
      </c>
    </row>
    <row r="109" spans="1:14" s="44" customFormat="1" ht="21" x14ac:dyDescent="0.25">
      <c r="A109" s="39">
        <f>SUBTOTAL(3,$C$5:C109)</f>
        <v>105</v>
      </c>
      <c r="B109" s="40" t="s">
        <v>85</v>
      </c>
      <c r="C109" s="41" t="s">
        <v>531</v>
      </c>
      <c r="D109" s="41" t="s">
        <v>387</v>
      </c>
      <c r="E109" s="40" t="s">
        <v>391</v>
      </c>
      <c r="F109" s="41" t="s">
        <v>3</v>
      </c>
      <c r="G109" s="40" t="s">
        <v>59</v>
      </c>
      <c r="H109" s="41" t="s">
        <v>250</v>
      </c>
      <c r="I109" s="42">
        <v>0</v>
      </c>
      <c r="J109" s="42">
        <v>30000000</v>
      </c>
      <c r="K109" s="42">
        <v>0</v>
      </c>
      <c r="L109" s="42">
        <v>0</v>
      </c>
      <c r="M109" s="42">
        <v>0</v>
      </c>
      <c r="N109" s="43">
        <v>8000000</v>
      </c>
    </row>
    <row r="110" spans="1:14" s="44" customFormat="1" ht="21" x14ac:dyDescent="0.25">
      <c r="A110" s="39">
        <f>SUBTOTAL(3,$C$5:C110)</f>
        <v>106</v>
      </c>
      <c r="B110" s="40" t="s">
        <v>85</v>
      </c>
      <c r="C110" s="41" t="s">
        <v>531</v>
      </c>
      <c r="D110" s="41" t="s">
        <v>388</v>
      </c>
      <c r="E110" s="40" t="s">
        <v>392</v>
      </c>
      <c r="F110" s="41" t="s">
        <v>3</v>
      </c>
      <c r="G110" s="40" t="s">
        <v>96</v>
      </c>
      <c r="H110" s="41" t="s">
        <v>250</v>
      </c>
      <c r="I110" s="42">
        <v>0</v>
      </c>
      <c r="J110" s="42">
        <v>100000000</v>
      </c>
      <c r="K110" s="42">
        <v>0</v>
      </c>
      <c r="L110" s="42">
        <v>0</v>
      </c>
      <c r="M110" s="42">
        <v>0</v>
      </c>
      <c r="N110" s="43">
        <v>20000000</v>
      </c>
    </row>
    <row r="111" spans="1:14" s="44" customFormat="1" ht="21" x14ac:dyDescent="0.25">
      <c r="A111" s="39">
        <f>SUBTOTAL(3,$C$5:C111)</f>
        <v>107</v>
      </c>
      <c r="B111" s="40" t="s">
        <v>85</v>
      </c>
      <c r="C111" s="41" t="s">
        <v>531</v>
      </c>
      <c r="D111" s="41" t="s">
        <v>393</v>
      </c>
      <c r="E111" s="40" t="s">
        <v>514</v>
      </c>
      <c r="F111" s="41" t="s">
        <v>3</v>
      </c>
      <c r="G111" s="40" t="s">
        <v>59</v>
      </c>
      <c r="H111" s="41" t="s">
        <v>250</v>
      </c>
      <c r="I111" s="42">
        <v>0</v>
      </c>
      <c r="J111" s="42">
        <v>50000000</v>
      </c>
      <c r="K111" s="42">
        <v>0</v>
      </c>
      <c r="L111" s="42">
        <v>0</v>
      </c>
      <c r="M111" s="42">
        <v>0</v>
      </c>
      <c r="N111" s="43">
        <v>15000000</v>
      </c>
    </row>
    <row r="112" spans="1:14" s="44" customFormat="1" ht="21" x14ac:dyDescent="0.25">
      <c r="A112" s="39">
        <f>SUBTOTAL(3,$C$5:C112)</f>
        <v>108</v>
      </c>
      <c r="B112" s="40" t="s">
        <v>85</v>
      </c>
      <c r="C112" s="41" t="s">
        <v>531</v>
      </c>
      <c r="D112" s="41" t="s">
        <v>394</v>
      </c>
      <c r="E112" s="40" t="s">
        <v>515</v>
      </c>
      <c r="F112" s="41" t="s">
        <v>3</v>
      </c>
      <c r="G112" s="40" t="s">
        <v>273</v>
      </c>
      <c r="H112" s="41" t="s">
        <v>259</v>
      </c>
      <c r="I112" s="42">
        <v>0</v>
      </c>
      <c r="J112" s="42">
        <v>10000000</v>
      </c>
      <c r="K112" s="42">
        <v>0</v>
      </c>
      <c r="L112" s="42">
        <v>0</v>
      </c>
      <c r="M112" s="42">
        <v>0</v>
      </c>
      <c r="N112" s="43">
        <v>8000000</v>
      </c>
    </row>
    <row r="113" spans="1:14" s="44" customFormat="1" ht="21" x14ac:dyDescent="0.25">
      <c r="A113" s="39">
        <f>SUBTOTAL(3,$C$5:C113)</f>
        <v>109</v>
      </c>
      <c r="B113" s="40" t="s">
        <v>395</v>
      </c>
      <c r="C113" s="41" t="s">
        <v>56</v>
      </c>
      <c r="D113" s="41" t="s">
        <v>397</v>
      </c>
      <c r="E113" s="40" t="s">
        <v>396</v>
      </c>
      <c r="F113" s="41" t="s">
        <v>3</v>
      </c>
      <c r="G113" s="40" t="s">
        <v>96</v>
      </c>
      <c r="H113" s="41" t="s">
        <v>320</v>
      </c>
      <c r="I113" s="42">
        <v>0</v>
      </c>
      <c r="J113" s="42">
        <v>147999621</v>
      </c>
      <c r="K113" s="42">
        <v>0</v>
      </c>
      <c r="L113" s="42">
        <v>0</v>
      </c>
      <c r="M113" s="42">
        <v>0</v>
      </c>
      <c r="N113" s="43">
        <v>46183242</v>
      </c>
    </row>
    <row r="114" spans="1:14" s="44" customFormat="1" ht="21" x14ac:dyDescent="0.25">
      <c r="A114" s="39">
        <f>SUBTOTAL(3,$C$5:C114)</f>
        <v>110</v>
      </c>
      <c r="B114" s="40" t="s">
        <v>398</v>
      </c>
      <c r="C114" s="41" t="s">
        <v>56</v>
      </c>
      <c r="D114" s="41" t="s">
        <v>405</v>
      </c>
      <c r="E114" s="40" t="s">
        <v>399</v>
      </c>
      <c r="F114" s="41" t="s">
        <v>3</v>
      </c>
      <c r="G114" s="40" t="s">
        <v>96</v>
      </c>
      <c r="H114" s="41" t="s">
        <v>287</v>
      </c>
      <c r="I114" s="42">
        <v>0</v>
      </c>
      <c r="J114" s="42">
        <v>11452000</v>
      </c>
      <c r="K114" s="42">
        <v>0</v>
      </c>
      <c r="L114" s="42">
        <v>6502000</v>
      </c>
      <c r="M114" s="42">
        <v>0</v>
      </c>
      <c r="N114" s="43">
        <v>100000</v>
      </c>
    </row>
    <row r="115" spans="1:14" s="44" customFormat="1" ht="21" x14ac:dyDescent="0.25">
      <c r="A115" s="39">
        <f>SUBTOTAL(3,$C$5:C115)</f>
        <v>111</v>
      </c>
      <c r="B115" s="40" t="s">
        <v>398</v>
      </c>
      <c r="C115" s="41" t="s">
        <v>56</v>
      </c>
      <c r="D115" s="41" t="s">
        <v>406</v>
      </c>
      <c r="E115" s="40" t="s">
        <v>400</v>
      </c>
      <c r="F115" s="41" t="s">
        <v>3</v>
      </c>
      <c r="G115" s="40" t="s">
        <v>96</v>
      </c>
      <c r="H115" s="41" t="s">
        <v>287</v>
      </c>
      <c r="I115" s="42">
        <v>0</v>
      </c>
      <c r="J115" s="42">
        <v>55071000</v>
      </c>
      <c r="K115" s="42">
        <v>0</v>
      </c>
      <c r="L115" s="42">
        <v>22971000</v>
      </c>
      <c r="M115" s="42">
        <v>0</v>
      </c>
      <c r="N115" s="43">
        <v>1000000</v>
      </c>
    </row>
    <row r="116" spans="1:14" s="44" customFormat="1" ht="21" x14ac:dyDescent="0.25">
      <c r="A116" s="39">
        <f>SUBTOTAL(3,$C$5:C116)</f>
        <v>112</v>
      </c>
      <c r="B116" s="40" t="s">
        <v>398</v>
      </c>
      <c r="C116" s="41" t="s">
        <v>56</v>
      </c>
      <c r="D116" s="41" t="s">
        <v>407</v>
      </c>
      <c r="E116" s="40" t="s">
        <v>401</v>
      </c>
      <c r="F116" s="41" t="s">
        <v>3</v>
      </c>
      <c r="G116" s="40" t="s">
        <v>96</v>
      </c>
      <c r="H116" s="41" t="s">
        <v>287</v>
      </c>
      <c r="I116" s="42">
        <v>0</v>
      </c>
      <c r="J116" s="42">
        <v>10978924</v>
      </c>
      <c r="K116" s="42">
        <v>0</v>
      </c>
      <c r="L116" s="42">
        <v>8478924</v>
      </c>
      <c r="M116" s="42">
        <v>0</v>
      </c>
      <c r="N116" s="43">
        <v>100000</v>
      </c>
    </row>
    <row r="117" spans="1:14" s="44" customFormat="1" ht="21" x14ac:dyDescent="0.25">
      <c r="A117" s="39">
        <f>SUBTOTAL(3,$C$5:C117)</f>
        <v>113</v>
      </c>
      <c r="B117" s="40" t="s">
        <v>398</v>
      </c>
      <c r="C117" s="41" t="s">
        <v>56</v>
      </c>
      <c r="D117" s="41" t="s">
        <v>408</v>
      </c>
      <c r="E117" s="40" t="s">
        <v>402</v>
      </c>
      <c r="F117" s="41" t="s">
        <v>3</v>
      </c>
      <c r="G117" s="40" t="s">
        <v>96</v>
      </c>
      <c r="H117" s="41" t="s">
        <v>139</v>
      </c>
      <c r="I117" s="42">
        <v>0</v>
      </c>
      <c r="J117" s="42">
        <v>3314000</v>
      </c>
      <c r="K117" s="42">
        <v>0</v>
      </c>
      <c r="L117" s="42">
        <v>1787167</v>
      </c>
      <c r="M117" s="42">
        <v>0</v>
      </c>
      <c r="N117" s="43">
        <v>516833</v>
      </c>
    </row>
    <row r="118" spans="1:14" s="44" customFormat="1" ht="21" x14ac:dyDescent="0.25">
      <c r="A118" s="39">
        <f>SUBTOTAL(3,$C$5:C118)</f>
        <v>114</v>
      </c>
      <c r="B118" s="40" t="s">
        <v>398</v>
      </c>
      <c r="C118" s="41" t="s">
        <v>56</v>
      </c>
      <c r="D118" s="41" t="s">
        <v>409</v>
      </c>
      <c r="E118" s="40" t="s">
        <v>403</v>
      </c>
      <c r="F118" s="41" t="s">
        <v>3</v>
      </c>
      <c r="G118" s="40" t="s">
        <v>96</v>
      </c>
      <c r="H118" s="41" t="s">
        <v>141</v>
      </c>
      <c r="I118" s="42">
        <v>0</v>
      </c>
      <c r="J118" s="42">
        <v>3462510</v>
      </c>
      <c r="K118" s="42">
        <v>0</v>
      </c>
      <c r="L118" s="42">
        <v>3069000</v>
      </c>
      <c r="M118" s="42">
        <v>0</v>
      </c>
      <c r="N118" s="43">
        <v>393510</v>
      </c>
    </row>
    <row r="119" spans="1:14" s="44" customFormat="1" ht="21" x14ac:dyDescent="0.25">
      <c r="A119" s="39">
        <f>SUBTOTAL(3,$C$5:C119)</f>
        <v>115</v>
      </c>
      <c r="B119" s="40" t="s">
        <v>398</v>
      </c>
      <c r="C119" s="41" t="s">
        <v>56</v>
      </c>
      <c r="D119" s="41" t="s">
        <v>410</v>
      </c>
      <c r="E119" s="40" t="s">
        <v>404</v>
      </c>
      <c r="F119" s="41" t="s">
        <v>3</v>
      </c>
      <c r="G119" s="40" t="s">
        <v>96</v>
      </c>
      <c r="H119" s="41" t="s">
        <v>141</v>
      </c>
      <c r="I119" s="42">
        <v>0</v>
      </c>
      <c r="J119" s="42">
        <v>1819560</v>
      </c>
      <c r="K119" s="42">
        <v>0</v>
      </c>
      <c r="L119" s="42">
        <v>1199070</v>
      </c>
      <c r="M119" s="42">
        <v>0</v>
      </c>
      <c r="N119" s="43">
        <v>620490</v>
      </c>
    </row>
    <row r="120" spans="1:14" s="44" customFormat="1" ht="21" x14ac:dyDescent="0.25">
      <c r="A120" s="39">
        <f>SUBTOTAL(3,$C$5:C120)</f>
        <v>116</v>
      </c>
      <c r="B120" s="40" t="s">
        <v>398</v>
      </c>
      <c r="C120" s="41" t="s">
        <v>56</v>
      </c>
      <c r="D120" s="41" t="s">
        <v>414</v>
      </c>
      <c r="E120" s="40" t="s">
        <v>411</v>
      </c>
      <c r="F120" s="41" t="s">
        <v>3</v>
      </c>
      <c r="G120" s="40" t="s">
        <v>96</v>
      </c>
      <c r="H120" s="41" t="s">
        <v>186</v>
      </c>
      <c r="I120" s="42">
        <v>0</v>
      </c>
      <c r="J120" s="42">
        <v>4119411</v>
      </c>
      <c r="K120" s="42">
        <v>0</v>
      </c>
      <c r="L120" s="42">
        <v>1996411</v>
      </c>
      <c r="M120" s="42">
        <v>0</v>
      </c>
      <c r="N120" s="43">
        <v>2123000</v>
      </c>
    </row>
    <row r="121" spans="1:14" s="44" customFormat="1" ht="21" x14ac:dyDescent="0.25">
      <c r="A121" s="39">
        <f>SUBTOTAL(3,$C$5:C121)</f>
        <v>117</v>
      </c>
      <c r="B121" s="40" t="s">
        <v>398</v>
      </c>
      <c r="C121" s="41" t="s">
        <v>56</v>
      </c>
      <c r="D121" s="41" t="s">
        <v>415</v>
      </c>
      <c r="E121" s="40" t="s">
        <v>412</v>
      </c>
      <c r="F121" s="41" t="s">
        <v>3</v>
      </c>
      <c r="G121" s="40" t="s">
        <v>96</v>
      </c>
      <c r="H121" s="41" t="s">
        <v>201</v>
      </c>
      <c r="I121" s="42">
        <v>0</v>
      </c>
      <c r="J121" s="42">
        <v>10512000</v>
      </c>
      <c r="K121" s="42">
        <v>0</v>
      </c>
      <c r="L121" s="42">
        <v>862000</v>
      </c>
      <c r="M121" s="42">
        <v>0</v>
      </c>
      <c r="N121" s="43">
        <v>9650000</v>
      </c>
    </row>
    <row r="122" spans="1:14" s="44" customFormat="1" ht="21" x14ac:dyDescent="0.25">
      <c r="A122" s="39">
        <f>SUBTOTAL(3,$C$5:C122)</f>
        <v>118</v>
      </c>
      <c r="B122" s="40" t="s">
        <v>398</v>
      </c>
      <c r="C122" s="41" t="s">
        <v>56</v>
      </c>
      <c r="D122" s="41" t="s">
        <v>416</v>
      </c>
      <c r="E122" s="40" t="s">
        <v>413</v>
      </c>
      <c r="F122" s="41" t="s">
        <v>3</v>
      </c>
      <c r="G122" s="40" t="s">
        <v>96</v>
      </c>
      <c r="H122" s="41" t="s">
        <v>201</v>
      </c>
      <c r="I122" s="42">
        <v>0</v>
      </c>
      <c r="J122" s="42">
        <v>6853000</v>
      </c>
      <c r="K122" s="42">
        <v>0</v>
      </c>
      <c r="L122" s="42">
        <v>1103000</v>
      </c>
      <c r="M122" s="42">
        <v>0</v>
      </c>
      <c r="N122" s="43">
        <v>5750000</v>
      </c>
    </row>
    <row r="123" spans="1:14" s="44" customFormat="1" ht="21" x14ac:dyDescent="0.25">
      <c r="A123" s="39">
        <f>SUBTOTAL(3,$C$5:C123)</f>
        <v>119</v>
      </c>
      <c r="B123" s="40" t="s">
        <v>57</v>
      </c>
      <c r="C123" s="41" t="s">
        <v>56</v>
      </c>
      <c r="D123" s="41" t="s">
        <v>417</v>
      </c>
      <c r="E123" s="40" t="s">
        <v>516</v>
      </c>
      <c r="F123" s="41" t="s">
        <v>3</v>
      </c>
      <c r="G123" s="40" t="s">
        <v>89</v>
      </c>
      <c r="H123" s="41" t="s">
        <v>333</v>
      </c>
      <c r="I123" s="42">
        <v>0</v>
      </c>
      <c r="J123" s="42">
        <v>5000000</v>
      </c>
      <c r="K123" s="42">
        <v>0</v>
      </c>
      <c r="L123" s="42">
        <v>0</v>
      </c>
      <c r="M123" s="42">
        <v>0</v>
      </c>
      <c r="N123" s="43">
        <v>5000000</v>
      </c>
    </row>
    <row r="124" spans="1:14" s="44" customFormat="1" ht="21" x14ac:dyDescent="0.25">
      <c r="A124" s="39">
        <f>SUBTOTAL(3,$C$5:C124)</f>
        <v>120</v>
      </c>
      <c r="B124" s="40" t="s">
        <v>69</v>
      </c>
      <c r="C124" s="41" t="s">
        <v>56</v>
      </c>
      <c r="D124" s="41" t="s">
        <v>418</v>
      </c>
      <c r="E124" s="40" t="s">
        <v>86</v>
      </c>
      <c r="F124" s="41" t="s">
        <v>3</v>
      </c>
      <c r="G124" s="40" t="s">
        <v>89</v>
      </c>
      <c r="H124" s="41" t="s">
        <v>343</v>
      </c>
      <c r="I124" s="42">
        <v>0</v>
      </c>
      <c r="J124" s="42">
        <v>7500000</v>
      </c>
      <c r="K124" s="42">
        <v>0</v>
      </c>
      <c r="L124" s="42">
        <v>0</v>
      </c>
      <c r="M124" s="42">
        <v>0</v>
      </c>
      <c r="N124" s="43">
        <v>7500000</v>
      </c>
    </row>
    <row r="125" spans="1:14" s="44" customFormat="1" ht="21" x14ac:dyDescent="0.25">
      <c r="A125" s="39">
        <f>SUBTOTAL(3,$C$5:C125)</f>
        <v>121</v>
      </c>
      <c r="B125" s="40" t="s">
        <v>77</v>
      </c>
      <c r="C125" s="41" t="s">
        <v>56</v>
      </c>
      <c r="D125" s="41" t="s">
        <v>87</v>
      </c>
      <c r="E125" s="40" t="s">
        <v>86</v>
      </c>
      <c r="F125" s="41" t="s">
        <v>3</v>
      </c>
      <c r="G125" s="40" t="s">
        <v>88</v>
      </c>
      <c r="H125" s="41" t="s">
        <v>204</v>
      </c>
      <c r="I125" s="42">
        <v>0</v>
      </c>
      <c r="J125" s="42">
        <v>74865376</v>
      </c>
      <c r="K125" s="42">
        <v>0</v>
      </c>
      <c r="L125" s="42">
        <v>19865376</v>
      </c>
      <c r="M125" s="42">
        <v>0</v>
      </c>
      <c r="N125" s="43">
        <v>5000000</v>
      </c>
    </row>
    <row r="126" spans="1:14" s="44" customFormat="1" ht="21" x14ac:dyDescent="0.25">
      <c r="A126" s="39">
        <f>SUBTOTAL(3,$C$5:C126)</f>
        <v>122</v>
      </c>
      <c r="B126" s="40" t="s">
        <v>81</v>
      </c>
      <c r="C126" s="41" t="s">
        <v>56</v>
      </c>
      <c r="D126" s="41" t="s">
        <v>419</v>
      </c>
      <c r="E126" s="40" t="s">
        <v>86</v>
      </c>
      <c r="F126" s="41" t="s">
        <v>3</v>
      </c>
      <c r="G126" s="40" t="s">
        <v>517</v>
      </c>
      <c r="H126" s="41" t="s">
        <v>250</v>
      </c>
      <c r="I126" s="42">
        <v>0</v>
      </c>
      <c r="J126" s="42">
        <v>57000000</v>
      </c>
      <c r="K126" s="42">
        <v>0</v>
      </c>
      <c r="L126" s="42">
        <v>0</v>
      </c>
      <c r="M126" s="42">
        <v>0</v>
      </c>
      <c r="N126" s="43">
        <v>6000000</v>
      </c>
    </row>
    <row r="127" spans="1:14" s="44" customFormat="1" ht="21" x14ac:dyDescent="0.25">
      <c r="A127" s="39">
        <f>SUBTOTAL(3,$C$5:C127)</f>
        <v>123</v>
      </c>
      <c r="B127" s="40" t="s">
        <v>57</v>
      </c>
      <c r="C127" s="41" t="s">
        <v>90</v>
      </c>
      <c r="D127" s="41" t="s">
        <v>92</v>
      </c>
      <c r="E127" s="40" t="s">
        <v>93</v>
      </c>
      <c r="F127" s="41" t="s">
        <v>3</v>
      </c>
      <c r="G127" s="40" t="s">
        <v>208</v>
      </c>
      <c r="H127" s="41" t="s">
        <v>185</v>
      </c>
      <c r="I127" s="42">
        <v>0</v>
      </c>
      <c r="J127" s="42">
        <v>1543462000</v>
      </c>
      <c r="K127" s="42">
        <v>0</v>
      </c>
      <c r="L127" s="42">
        <v>1293460000</v>
      </c>
      <c r="M127" s="42">
        <v>0</v>
      </c>
      <c r="N127" s="43">
        <v>250000000</v>
      </c>
    </row>
    <row r="128" spans="1:14" s="44" customFormat="1" ht="21" x14ac:dyDescent="0.25">
      <c r="A128" s="39">
        <f>SUBTOTAL(3,$C$5:C128)</f>
        <v>124</v>
      </c>
      <c r="B128" s="40" t="s">
        <v>57</v>
      </c>
      <c r="C128" s="41" t="s">
        <v>90</v>
      </c>
      <c r="D128" s="41" t="s">
        <v>209</v>
      </c>
      <c r="E128" s="40" t="s">
        <v>210</v>
      </c>
      <c r="F128" s="41" t="s">
        <v>3</v>
      </c>
      <c r="G128" s="40" t="s">
        <v>91</v>
      </c>
      <c r="H128" s="41" t="s">
        <v>201</v>
      </c>
      <c r="I128" s="42">
        <v>0</v>
      </c>
      <c r="J128" s="42">
        <v>308835000</v>
      </c>
      <c r="K128" s="42">
        <v>0</v>
      </c>
      <c r="L128" s="42">
        <v>158835000</v>
      </c>
      <c r="M128" s="42">
        <v>0</v>
      </c>
      <c r="N128" s="43">
        <v>150000000</v>
      </c>
    </row>
    <row r="129" spans="1:14" s="44" customFormat="1" ht="21" x14ac:dyDescent="0.25">
      <c r="A129" s="39">
        <f>SUBTOTAL(3,$C$5:C129)</f>
        <v>125</v>
      </c>
      <c r="B129" s="40" t="s">
        <v>57</v>
      </c>
      <c r="C129" s="41" t="s">
        <v>90</v>
      </c>
      <c r="D129" s="41" t="s">
        <v>211</v>
      </c>
      <c r="E129" s="40" t="s">
        <v>212</v>
      </c>
      <c r="F129" s="41" t="s">
        <v>3</v>
      </c>
      <c r="G129" s="40" t="s">
        <v>213</v>
      </c>
      <c r="H129" s="41" t="s">
        <v>255</v>
      </c>
      <c r="I129" s="42">
        <v>0</v>
      </c>
      <c r="J129" s="42">
        <v>561602000</v>
      </c>
      <c r="K129" s="42">
        <v>0</v>
      </c>
      <c r="L129" s="42">
        <v>19186000</v>
      </c>
      <c r="M129" s="42">
        <v>0</v>
      </c>
      <c r="N129" s="43">
        <v>100000000</v>
      </c>
    </row>
    <row r="130" spans="1:14" s="44" customFormat="1" ht="21" x14ac:dyDescent="0.25">
      <c r="A130" s="39">
        <f>SUBTOTAL(3,$C$5:C130)</f>
        <v>126</v>
      </c>
      <c r="B130" s="40" t="s">
        <v>57</v>
      </c>
      <c r="C130" s="41" t="s">
        <v>90</v>
      </c>
      <c r="D130" s="41" t="s">
        <v>420</v>
      </c>
      <c r="E130" s="40" t="s">
        <v>36</v>
      </c>
      <c r="F130" s="41" t="s">
        <v>3</v>
      </c>
      <c r="G130" s="40" t="s">
        <v>91</v>
      </c>
      <c r="H130" s="41" t="s">
        <v>333</v>
      </c>
      <c r="I130" s="42">
        <v>0</v>
      </c>
      <c r="J130" s="42">
        <v>155000000</v>
      </c>
      <c r="K130" s="42">
        <v>0</v>
      </c>
      <c r="L130" s="42">
        <v>0</v>
      </c>
      <c r="M130" s="42">
        <v>0</v>
      </c>
      <c r="N130" s="43">
        <v>155000000</v>
      </c>
    </row>
    <row r="131" spans="1:14" s="44" customFormat="1" ht="21" x14ac:dyDescent="0.25">
      <c r="A131" s="39">
        <f>SUBTOTAL(3,$C$5:C131)</f>
        <v>127</v>
      </c>
      <c r="B131" s="40" t="s">
        <v>69</v>
      </c>
      <c r="C131" s="41" t="s">
        <v>90</v>
      </c>
      <c r="D131" s="41" t="s">
        <v>421</v>
      </c>
      <c r="E131" s="40" t="s">
        <v>36</v>
      </c>
      <c r="F131" s="41" t="s">
        <v>3</v>
      </c>
      <c r="G131" s="40" t="s">
        <v>91</v>
      </c>
      <c r="H131" s="41" t="s">
        <v>333</v>
      </c>
      <c r="I131" s="42">
        <v>0</v>
      </c>
      <c r="J131" s="42">
        <v>355000000</v>
      </c>
      <c r="K131" s="42">
        <v>0</v>
      </c>
      <c r="L131" s="42">
        <v>0</v>
      </c>
      <c r="M131" s="42">
        <v>0</v>
      </c>
      <c r="N131" s="43">
        <v>355000000</v>
      </c>
    </row>
    <row r="132" spans="1:14" s="44" customFormat="1" ht="21" x14ac:dyDescent="0.25">
      <c r="A132" s="39">
        <f>SUBTOTAL(3,$C$5:C132)</f>
        <v>128</v>
      </c>
      <c r="B132" s="40" t="s">
        <v>69</v>
      </c>
      <c r="C132" s="41" t="s">
        <v>90</v>
      </c>
      <c r="D132" s="41" t="s">
        <v>256</v>
      </c>
      <c r="E132" s="40" t="s">
        <v>257</v>
      </c>
      <c r="F132" s="41" t="s">
        <v>3</v>
      </c>
      <c r="G132" s="40" t="s">
        <v>258</v>
      </c>
      <c r="H132" s="41" t="s">
        <v>259</v>
      </c>
      <c r="I132" s="42">
        <v>0</v>
      </c>
      <c r="J132" s="42">
        <v>3615000000</v>
      </c>
      <c r="K132" s="42">
        <v>0</v>
      </c>
      <c r="L132" s="42">
        <v>0</v>
      </c>
      <c r="M132" s="42">
        <v>0</v>
      </c>
      <c r="N132" s="43">
        <v>250000000</v>
      </c>
    </row>
    <row r="133" spans="1:14" s="44" customFormat="1" x14ac:dyDescent="0.25">
      <c r="A133" s="39">
        <f>SUBTOTAL(3,$C$5:C133)</f>
        <v>129</v>
      </c>
      <c r="B133" s="40" t="s">
        <v>77</v>
      </c>
      <c r="C133" s="41" t="s">
        <v>90</v>
      </c>
      <c r="D133" s="41" t="s">
        <v>94</v>
      </c>
      <c r="E133" s="40" t="s">
        <v>95</v>
      </c>
      <c r="F133" s="41" t="s">
        <v>3</v>
      </c>
      <c r="G133" s="40" t="s">
        <v>155</v>
      </c>
      <c r="H133" s="41" t="s">
        <v>190</v>
      </c>
      <c r="I133" s="42">
        <v>0</v>
      </c>
      <c r="J133" s="42">
        <v>842352000</v>
      </c>
      <c r="K133" s="42">
        <v>0</v>
      </c>
      <c r="L133" s="42">
        <v>689350000</v>
      </c>
      <c r="M133" s="42">
        <v>0</v>
      </c>
      <c r="N133" s="43">
        <v>80000000</v>
      </c>
    </row>
    <row r="134" spans="1:14" s="44" customFormat="1" ht="21" x14ac:dyDescent="0.25">
      <c r="A134" s="39">
        <f>SUBTOTAL(3,$C$5:C134)</f>
        <v>130</v>
      </c>
      <c r="B134" s="40" t="s">
        <v>77</v>
      </c>
      <c r="C134" s="41" t="s">
        <v>90</v>
      </c>
      <c r="D134" s="41" t="s">
        <v>422</v>
      </c>
      <c r="E134" s="40" t="s">
        <v>36</v>
      </c>
      <c r="F134" s="41" t="s">
        <v>3</v>
      </c>
      <c r="G134" s="40" t="s">
        <v>253</v>
      </c>
      <c r="H134" s="41" t="s">
        <v>333</v>
      </c>
      <c r="I134" s="42">
        <v>0</v>
      </c>
      <c r="J134" s="42">
        <v>3000000</v>
      </c>
      <c r="K134" s="42">
        <v>0</v>
      </c>
      <c r="L134" s="42">
        <v>0</v>
      </c>
      <c r="M134" s="42">
        <v>0</v>
      </c>
      <c r="N134" s="43">
        <v>3000000</v>
      </c>
    </row>
    <row r="135" spans="1:14" s="44" customFormat="1" ht="21" x14ac:dyDescent="0.25">
      <c r="A135" s="39">
        <f>SUBTOTAL(3,$C$5:C135)</f>
        <v>131</v>
      </c>
      <c r="B135" s="40" t="s">
        <v>129</v>
      </c>
      <c r="C135" s="41" t="s">
        <v>90</v>
      </c>
      <c r="D135" s="41" t="s">
        <v>260</v>
      </c>
      <c r="E135" s="40" t="s">
        <v>518</v>
      </c>
      <c r="F135" s="41" t="s">
        <v>3</v>
      </c>
      <c r="G135" s="40" t="s">
        <v>59</v>
      </c>
      <c r="H135" s="41" t="s">
        <v>250</v>
      </c>
      <c r="I135" s="42">
        <v>0</v>
      </c>
      <c r="J135" s="42">
        <v>7204000</v>
      </c>
      <c r="K135" s="42">
        <v>0</v>
      </c>
      <c r="L135" s="42">
        <v>7200000</v>
      </c>
      <c r="M135" s="42">
        <v>0</v>
      </c>
      <c r="N135" s="43">
        <v>1000</v>
      </c>
    </row>
    <row r="136" spans="1:14" s="44" customFormat="1" ht="21" x14ac:dyDescent="0.25">
      <c r="A136" s="39">
        <f>SUBTOTAL(3,$C$5:C136)</f>
        <v>132</v>
      </c>
      <c r="B136" s="40" t="s">
        <v>214</v>
      </c>
      <c r="C136" s="41" t="s">
        <v>97</v>
      </c>
      <c r="D136" s="41" t="s">
        <v>263</v>
      </c>
      <c r="E136" s="40" t="s">
        <v>519</v>
      </c>
      <c r="F136" s="41" t="s">
        <v>3</v>
      </c>
      <c r="G136" s="40" t="s">
        <v>423</v>
      </c>
      <c r="H136" s="41" t="s">
        <v>255</v>
      </c>
      <c r="I136" s="42">
        <v>0</v>
      </c>
      <c r="J136" s="42">
        <v>61600000</v>
      </c>
      <c r="K136" s="42">
        <v>0</v>
      </c>
      <c r="L136" s="42">
        <v>498900</v>
      </c>
      <c r="M136" s="42">
        <v>0</v>
      </c>
      <c r="N136" s="43">
        <v>25000000</v>
      </c>
    </row>
    <row r="137" spans="1:14" s="44" customFormat="1" ht="21" x14ac:dyDescent="0.25">
      <c r="A137" s="39">
        <f>SUBTOTAL(3,$C$5:C137)</f>
        <v>133</v>
      </c>
      <c r="B137" s="40" t="s">
        <v>261</v>
      </c>
      <c r="C137" s="41" t="s">
        <v>97</v>
      </c>
      <c r="D137" s="41" t="s">
        <v>262</v>
      </c>
      <c r="E137" s="40" t="s">
        <v>265</v>
      </c>
      <c r="F137" s="41" t="s">
        <v>264</v>
      </c>
      <c r="G137" s="40" t="s">
        <v>266</v>
      </c>
      <c r="H137" s="41" t="s">
        <v>250</v>
      </c>
      <c r="I137" s="42">
        <v>0</v>
      </c>
      <c r="J137" s="42">
        <v>303000000</v>
      </c>
      <c r="K137" s="42">
        <v>0</v>
      </c>
      <c r="L137" s="42">
        <v>71453702</v>
      </c>
      <c r="M137" s="42">
        <v>0</v>
      </c>
      <c r="N137" s="43">
        <v>169308000</v>
      </c>
    </row>
    <row r="138" spans="1:14" s="44" customFormat="1" ht="21" x14ac:dyDescent="0.25">
      <c r="A138" s="39">
        <f>SUBTOTAL(3,$C$5:C138)</f>
        <v>134</v>
      </c>
      <c r="B138" s="40" t="s">
        <v>142</v>
      </c>
      <c r="C138" s="41" t="s">
        <v>97</v>
      </c>
      <c r="D138" s="41" t="s">
        <v>156</v>
      </c>
      <c r="E138" s="40" t="s">
        <v>157</v>
      </c>
      <c r="F138" s="41" t="s">
        <v>3</v>
      </c>
      <c r="G138" s="40" t="s">
        <v>267</v>
      </c>
      <c r="H138" s="41" t="s">
        <v>287</v>
      </c>
      <c r="I138" s="42">
        <v>0</v>
      </c>
      <c r="J138" s="42">
        <v>2500000000</v>
      </c>
      <c r="K138" s="42">
        <v>0</v>
      </c>
      <c r="L138" s="42">
        <v>40198000</v>
      </c>
      <c r="M138" s="42">
        <v>0</v>
      </c>
      <c r="N138" s="43">
        <v>800000000</v>
      </c>
    </row>
    <row r="139" spans="1:14" s="44" customFormat="1" ht="21" x14ac:dyDescent="0.25">
      <c r="A139" s="39">
        <f>SUBTOTAL(3,$C$5:C139)</f>
        <v>135</v>
      </c>
      <c r="B139" s="40" t="s">
        <v>215</v>
      </c>
      <c r="C139" s="41" t="s">
        <v>97</v>
      </c>
      <c r="D139" s="41" t="s">
        <v>424</v>
      </c>
      <c r="E139" s="40" t="s">
        <v>425</v>
      </c>
      <c r="F139" s="41" t="s">
        <v>3</v>
      </c>
      <c r="G139" s="40" t="s">
        <v>426</v>
      </c>
      <c r="H139" s="41" t="s">
        <v>255</v>
      </c>
      <c r="I139" s="42">
        <v>0</v>
      </c>
      <c r="J139" s="42">
        <v>288000000</v>
      </c>
      <c r="K139" s="42">
        <v>0</v>
      </c>
      <c r="L139" s="42">
        <v>0</v>
      </c>
      <c r="M139" s="42">
        <v>0</v>
      </c>
      <c r="N139" s="43">
        <v>1000</v>
      </c>
    </row>
    <row r="140" spans="1:14" s="44" customFormat="1" ht="21" x14ac:dyDescent="0.25">
      <c r="A140" s="39">
        <f>SUBTOTAL(3,$C$5:C140)</f>
        <v>136</v>
      </c>
      <c r="B140" s="40" t="s">
        <v>215</v>
      </c>
      <c r="C140" s="41" t="s">
        <v>97</v>
      </c>
      <c r="D140" s="41" t="s">
        <v>427</v>
      </c>
      <c r="E140" s="40" t="s">
        <v>520</v>
      </c>
      <c r="F140" s="41" t="s">
        <v>3</v>
      </c>
      <c r="G140" s="40" t="s">
        <v>428</v>
      </c>
      <c r="H140" s="41" t="s">
        <v>242</v>
      </c>
      <c r="I140" s="42">
        <v>0</v>
      </c>
      <c r="J140" s="42">
        <v>360000000</v>
      </c>
      <c r="K140" s="42">
        <v>0</v>
      </c>
      <c r="L140" s="42">
        <v>0</v>
      </c>
      <c r="M140" s="42">
        <v>0</v>
      </c>
      <c r="N140" s="43">
        <v>1000</v>
      </c>
    </row>
    <row r="141" spans="1:14" s="44" customFormat="1" ht="21" x14ac:dyDescent="0.25">
      <c r="A141" s="39">
        <f>SUBTOTAL(3,$C$5:C141)</f>
        <v>137</v>
      </c>
      <c r="B141" s="40" t="s">
        <v>215</v>
      </c>
      <c r="C141" s="41" t="s">
        <v>97</v>
      </c>
      <c r="D141" s="41" t="s">
        <v>431</v>
      </c>
      <c r="E141" s="40" t="s">
        <v>429</v>
      </c>
      <c r="F141" s="41" t="s">
        <v>3</v>
      </c>
      <c r="G141" s="40" t="s">
        <v>430</v>
      </c>
      <c r="H141" s="41" t="s">
        <v>432</v>
      </c>
      <c r="I141" s="42">
        <v>0</v>
      </c>
      <c r="J141" s="42">
        <v>174280000</v>
      </c>
      <c r="K141" s="42">
        <v>0</v>
      </c>
      <c r="L141" s="42">
        <v>0</v>
      </c>
      <c r="M141" s="42">
        <v>0</v>
      </c>
      <c r="N141" s="43">
        <v>1000</v>
      </c>
    </row>
    <row r="142" spans="1:14" s="44" customFormat="1" ht="21" x14ac:dyDescent="0.25">
      <c r="A142" s="39">
        <f>SUBTOTAL(3,$C$5:C142)</f>
        <v>138</v>
      </c>
      <c r="B142" s="40" t="s">
        <v>521</v>
      </c>
      <c r="C142" s="41" t="s">
        <v>97</v>
      </c>
      <c r="D142" s="41" t="s">
        <v>434</v>
      </c>
      <c r="E142" s="40" t="s">
        <v>433</v>
      </c>
      <c r="F142" s="41" t="s">
        <v>3</v>
      </c>
      <c r="G142" s="40" t="s">
        <v>435</v>
      </c>
      <c r="H142" s="41" t="s">
        <v>188</v>
      </c>
      <c r="I142" s="42">
        <v>0</v>
      </c>
      <c r="J142" s="42">
        <v>285600000</v>
      </c>
      <c r="K142" s="42">
        <v>0</v>
      </c>
      <c r="L142" s="42">
        <v>80500000</v>
      </c>
      <c r="M142" s="42">
        <v>0</v>
      </c>
      <c r="N142" s="43">
        <v>80000000</v>
      </c>
    </row>
    <row r="143" spans="1:14" s="44" customFormat="1" ht="21" x14ac:dyDescent="0.25">
      <c r="A143" s="39">
        <f>SUBTOTAL(3,$C$5:C143)</f>
        <v>139</v>
      </c>
      <c r="B143" s="40" t="s">
        <v>130</v>
      </c>
      <c r="C143" s="41" t="s">
        <v>97</v>
      </c>
      <c r="D143" s="41" t="s">
        <v>268</v>
      </c>
      <c r="E143" s="40" t="s">
        <v>522</v>
      </c>
      <c r="F143" s="41" t="s">
        <v>523</v>
      </c>
      <c r="G143" s="40" t="s">
        <v>269</v>
      </c>
      <c r="H143" s="41" t="s">
        <v>250</v>
      </c>
      <c r="I143" s="42">
        <v>0</v>
      </c>
      <c r="J143" s="42">
        <v>62500000</v>
      </c>
      <c r="K143" s="42">
        <v>0</v>
      </c>
      <c r="L143" s="42">
        <v>19997000</v>
      </c>
      <c r="M143" s="42">
        <v>0</v>
      </c>
      <c r="N143" s="43">
        <v>22246000</v>
      </c>
    </row>
    <row r="144" spans="1:14" s="44" customFormat="1" x14ac:dyDescent="0.25">
      <c r="A144" s="39">
        <f>SUBTOTAL(3,$C$5:C144)</f>
        <v>140</v>
      </c>
      <c r="B144" s="40" t="s">
        <v>216</v>
      </c>
      <c r="C144" s="41" t="s">
        <v>97</v>
      </c>
      <c r="D144" s="41" t="s">
        <v>436</v>
      </c>
      <c r="E144" s="40" t="s">
        <v>437</v>
      </c>
      <c r="F144" s="41" t="s">
        <v>3</v>
      </c>
      <c r="G144" s="40" t="s">
        <v>439</v>
      </c>
      <c r="H144" s="41" t="s">
        <v>183</v>
      </c>
      <c r="I144" s="42">
        <v>0</v>
      </c>
      <c r="J144" s="42">
        <v>350000000</v>
      </c>
      <c r="K144" s="42">
        <v>0</v>
      </c>
      <c r="L144" s="42">
        <v>226000000</v>
      </c>
      <c r="M144" s="42">
        <v>0</v>
      </c>
      <c r="N144" s="43">
        <v>124000000</v>
      </c>
    </row>
    <row r="145" spans="1:14" s="44" customFormat="1" x14ac:dyDescent="0.25">
      <c r="A145" s="39">
        <f>SUBTOTAL(3,$C$5:C145)</f>
        <v>141</v>
      </c>
      <c r="B145" s="40" t="s">
        <v>216</v>
      </c>
      <c r="C145" s="41" t="s">
        <v>97</v>
      </c>
      <c r="D145" s="41" t="s">
        <v>441</v>
      </c>
      <c r="E145" s="40" t="s">
        <v>438</v>
      </c>
      <c r="F145" s="41" t="s">
        <v>3</v>
      </c>
      <c r="G145" s="40" t="s">
        <v>440</v>
      </c>
      <c r="H145" s="41" t="s">
        <v>242</v>
      </c>
      <c r="I145" s="42">
        <v>0</v>
      </c>
      <c r="J145" s="42">
        <v>685000000</v>
      </c>
      <c r="K145" s="42">
        <v>0</v>
      </c>
      <c r="L145" s="42">
        <v>0</v>
      </c>
      <c r="M145" s="42">
        <v>0</v>
      </c>
      <c r="N145" s="43">
        <v>70000000</v>
      </c>
    </row>
    <row r="146" spans="1:14" s="44" customFormat="1" ht="21" x14ac:dyDescent="0.25">
      <c r="A146" s="39">
        <f>SUBTOTAL(3,$C$5:C146)</f>
        <v>142</v>
      </c>
      <c r="B146" s="40" t="s">
        <v>223</v>
      </c>
      <c r="C146" s="41" t="s">
        <v>97</v>
      </c>
      <c r="D146" s="41" t="s">
        <v>224</v>
      </c>
      <c r="E146" s="40" t="s">
        <v>442</v>
      </c>
      <c r="F146" s="41" t="s">
        <v>524</v>
      </c>
      <c r="G146" s="40" t="s">
        <v>253</v>
      </c>
      <c r="H146" s="41" t="s">
        <v>320</v>
      </c>
      <c r="I146" s="42">
        <v>0</v>
      </c>
      <c r="J146" s="42">
        <v>30000000</v>
      </c>
      <c r="K146" s="42">
        <v>0</v>
      </c>
      <c r="L146" s="42">
        <v>0</v>
      </c>
      <c r="M146" s="42">
        <v>0</v>
      </c>
      <c r="N146" s="43">
        <v>10000000</v>
      </c>
    </row>
    <row r="147" spans="1:14" s="44" customFormat="1" ht="63" x14ac:dyDescent="0.25">
      <c r="A147" s="39">
        <f>SUBTOTAL(3,$C$5:C147)</f>
        <v>143</v>
      </c>
      <c r="B147" s="40" t="s">
        <v>98</v>
      </c>
      <c r="C147" s="41" t="s">
        <v>97</v>
      </c>
      <c r="D147" s="41" t="s">
        <v>99</v>
      </c>
      <c r="E147" s="40" t="s">
        <v>100</v>
      </c>
      <c r="F147" s="41" t="s">
        <v>3</v>
      </c>
      <c r="G147" s="40" t="s">
        <v>270</v>
      </c>
      <c r="H147" s="41" t="s">
        <v>240</v>
      </c>
      <c r="I147" s="42">
        <v>27916733680</v>
      </c>
      <c r="J147" s="42">
        <v>34120191431</v>
      </c>
      <c r="K147" s="42">
        <v>5139404975</v>
      </c>
      <c r="L147" s="42">
        <v>6492217198</v>
      </c>
      <c r="M147" s="42">
        <v>7102113465</v>
      </c>
      <c r="N147" s="43">
        <v>8609972260</v>
      </c>
    </row>
    <row r="148" spans="1:14" s="44" customFormat="1" ht="21" x14ac:dyDescent="0.25">
      <c r="A148" s="39">
        <f>SUBTOTAL(3,$C$5:C148)</f>
        <v>144</v>
      </c>
      <c r="B148" s="40" t="s">
        <v>47</v>
      </c>
      <c r="C148" s="41" t="s">
        <v>97</v>
      </c>
      <c r="D148" s="41" t="s">
        <v>158</v>
      </c>
      <c r="E148" s="40" t="s">
        <v>101</v>
      </c>
      <c r="F148" s="41" t="s">
        <v>3</v>
      </c>
      <c r="G148" s="40" t="s">
        <v>443</v>
      </c>
      <c r="H148" s="41" t="s">
        <v>204</v>
      </c>
      <c r="I148" s="42">
        <v>611425000</v>
      </c>
      <c r="J148" s="42">
        <v>789600000</v>
      </c>
      <c r="K148" s="42">
        <v>92500000</v>
      </c>
      <c r="L148" s="42">
        <v>179100000</v>
      </c>
      <c r="M148" s="42">
        <v>518925000</v>
      </c>
      <c r="N148" s="43">
        <v>610500000</v>
      </c>
    </row>
    <row r="149" spans="1:14" s="44" customFormat="1" ht="21" x14ac:dyDescent="0.25">
      <c r="A149" s="39">
        <f>SUBTOTAL(3,$C$5:C149)</f>
        <v>145</v>
      </c>
      <c r="B149" s="40" t="s">
        <v>102</v>
      </c>
      <c r="C149" s="41" t="s">
        <v>97</v>
      </c>
      <c r="D149" s="41" t="s">
        <v>271</v>
      </c>
      <c r="E149" s="40" t="s">
        <v>272</v>
      </c>
      <c r="F149" s="41" t="s">
        <v>3</v>
      </c>
      <c r="G149" s="40" t="s">
        <v>273</v>
      </c>
      <c r="H149" s="41" t="s">
        <v>250</v>
      </c>
      <c r="I149" s="42">
        <v>0</v>
      </c>
      <c r="J149" s="42">
        <v>8500000</v>
      </c>
      <c r="K149" s="42">
        <v>0</v>
      </c>
      <c r="L149" s="42">
        <v>0</v>
      </c>
      <c r="M149" s="42">
        <v>0</v>
      </c>
      <c r="N149" s="43">
        <v>3250000</v>
      </c>
    </row>
    <row r="150" spans="1:14" s="44" customFormat="1" ht="21" x14ac:dyDescent="0.25">
      <c r="A150" s="39">
        <f>SUBTOTAL(3,$C$5:C150)</f>
        <v>146</v>
      </c>
      <c r="B150" s="40" t="s">
        <v>102</v>
      </c>
      <c r="C150" s="41" t="s">
        <v>97</v>
      </c>
      <c r="D150" s="41" t="s">
        <v>274</v>
      </c>
      <c r="E150" s="40" t="s">
        <v>275</v>
      </c>
      <c r="F150" s="41" t="s">
        <v>276</v>
      </c>
      <c r="G150" s="40" t="s">
        <v>217</v>
      </c>
      <c r="H150" s="41" t="s">
        <v>186</v>
      </c>
      <c r="I150" s="42">
        <v>0</v>
      </c>
      <c r="J150" s="42">
        <v>11500000</v>
      </c>
      <c r="K150" s="42">
        <v>0</v>
      </c>
      <c r="L150" s="42">
        <v>3420000</v>
      </c>
      <c r="M150" s="42">
        <v>0</v>
      </c>
      <c r="N150" s="43">
        <v>8080000</v>
      </c>
    </row>
    <row r="151" spans="1:14" s="44" customFormat="1" ht="21" x14ac:dyDescent="0.25">
      <c r="A151" s="39">
        <f>SUBTOTAL(3,$C$5:C151)</f>
        <v>147</v>
      </c>
      <c r="B151" s="40" t="s">
        <v>57</v>
      </c>
      <c r="C151" s="41" t="s">
        <v>97</v>
      </c>
      <c r="D151" s="41" t="s">
        <v>104</v>
      </c>
      <c r="E151" s="40" t="s">
        <v>105</v>
      </c>
      <c r="F151" s="41" t="s">
        <v>3</v>
      </c>
      <c r="G151" s="40" t="s">
        <v>277</v>
      </c>
      <c r="H151" s="41" t="s">
        <v>173</v>
      </c>
      <c r="I151" s="42">
        <v>0</v>
      </c>
      <c r="J151" s="42">
        <v>249714000</v>
      </c>
      <c r="K151" s="42">
        <v>0</v>
      </c>
      <c r="L151" s="42">
        <v>146340000</v>
      </c>
      <c r="M151" s="42">
        <v>0</v>
      </c>
      <c r="N151" s="43">
        <v>77178000</v>
      </c>
    </row>
    <row r="152" spans="1:14" s="44" customFormat="1" ht="21" x14ac:dyDescent="0.25">
      <c r="A152" s="39">
        <f>SUBTOTAL(3,$C$5:C152)</f>
        <v>148</v>
      </c>
      <c r="B152" s="40" t="s">
        <v>57</v>
      </c>
      <c r="C152" s="41" t="s">
        <v>97</v>
      </c>
      <c r="D152" s="41" t="s">
        <v>444</v>
      </c>
      <c r="E152" s="40" t="s">
        <v>106</v>
      </c>
      <c r="F152" s="41" t="s">
        <v>3</v>
      </c>
      <c r="G152" s="40" t="s">
        <v>107</v>
      </c>
      <c r="H152" s="41" t="s">
        <v>333</v>
      </c>
      <c r="I152" s="42">
        <v>0</v>
      </c>
      <c r="J152" s="42">
        <v>67822000</v>
      </c>
      <c r="K152" s="42">
        <v>0</v>
      </c>
      <c r="L152" s="42">
        <v>0</v>
      </c>
      <c r="M152" s="42">
        <v>0</v>
      </c>
      <c r="N152" s="43">
        <v>67822000</v>
      </c>
    </row>
    <row r="153" spans="1:14" s="44" customFormat="1" ht="31.5" x14ac:dyDescent="0.25">
      <c r="A153" s="39">
        <f>SUBTOTAL(3,$C$5:C153)</f>
        <v>149</v>
      </c>
      <c r="B153" s="40" t="s">
        <v>57</v>
      </c>
      <c r="C153" s="41" t="s">
        <v>97</v>
      </c>
      <c r="D153" s="41" t="s">
        <v>445</v>
      </c>
      <c r="E153" s="40" t="s">
        <v>446</v>
      </c>
      <c r="F153" s="41" t="s">
        <v>3</v>
      </c>
      <c r="G153" s="40" t="s">
        <v>447</v>
      </c>
      <c r="H153" s="41" t="s">
        <v>320</v>
      </c>
      <c r="I153" s="42">
        <v>0</v>
      </c>
      <c r="J153" s="42">
        <v>50000000</v>
      </c>
      <c r="K153" s="42">
        <v>0</v>
      </c>
      <c r="L153" s="42">
        <v>0</v>
      </c>
      <c r="M153" s="42">
        <v>0</v>
      </c>
      <c r="N153" s="43">
        <v>5000000</v>
      </c>
    </row>
    <row r="154" spans="1:14" s="44" customFormat="1" ht="21" x14ac:dyDescent="0.25">
      <c r="A154" s="39">
        <f>SUBTOTAL(3,$C$5:C154)</f>
        <v>150</v>
      </c>
      <c r="B154" s="40" t="s">
        <v>69</v>
      </c>
      <c r="C154" s="41" t="s">
        <v>97</v>
      </c>
      <c r="D154" s="41" t="s">
        <v>108</v>
      </c>
      <c r="E154" s="40" t="s">
        <v>109</v>
      </c>
      <c r="F154" s="41" t="s">
        <v>3</v>
      </c>
      <c r="G154" s="40" t="s">
        <v>525</v>
      </c>
      <c r="H154" s="41" t="s">
        <v>448</v>
      </c>
      <c r="I154" s="42">
        <v>0</v>
      </c>
      <c r="J154" s="42">
        <v>171008000</v>
      </c>
      <c r="K154" s="42">
        <v>0</v>
      </c>
      <c r="L154" s="42">
        <v>163506000</v>
      </c>
      <c r="M154" s="42">
        <v>0</v>
      </c>
      <c r="N154" s="43">
        <v>7500000</v>
      </c>
    </row>
    <row r="155" spans="1:14" s="44" customFormat="1" ht="21" x14ac:dyDescent="0.25">
      <c r="A155" s="39">
        <f>SUBTOTAL(3,$C$5:C155)</f>
        <v>151</v>
      </c>
      <c r="B155" s="40" t="s">
        <v>69</v>
      </c>
      <c r="C155" s="41" t="s">
        <v>97</v>
      </c>
      <c r="D155" s="41" t="s">
        <v>159</v>
      </c>
      <c r="E155" s="40" t="s">
        <v>112</v>
      </c>
      <c r="F155" s="41" t="s">
        <v>3</v>
      </c>
      <c r="G155" s="40" t="s">
        <v>110</v>
      </c>
      <c r="H155" s="41" t="s">
        <v>183</v>
      </c>
      <c r="I155" s="42">
        <v>0</v>
      </c>
      <c r="J155" s="42">
        <v>30614000</v>
      </c>
      <c r="K155" s="42">
        <v>0</v>
      </c>
      <c r="L155" s="42">
        <v>26114000</v>
      </c>
      <c r="M155" s="42">
        <v>0</v>
      </c>
      <c r="N155" s="43">
        <v>4500000</v>
      </c>
    </row>
    <row r="156" spans="1:14" s="44" customFormat="1" ht="21" x14ac:dyDescent="0.25">
      <c r="A156" s="39">
        <f>SUBTOTAL(3,$C$5:C156)</f>
        <v>152</v>
      </c>
      <c r="B156" s="40" t="s">
        <v>69</v>
      </c>
      <c r="C156" s="41" t="s">
        <v>97</v>
      </c>
      <c r="D156" s="41" t="s">
        <v>113</v>
      </c>
      <c r="E156" s="40" t="s">
        <v>114</v>
      </c>
      <c r="F156" s="41" t="s">
        <v>3</v>
      </c>
      <c r="G156" s="40" t="s">
        <v>110</v>
      </c>
      <c r="H156" s="41" t="s">
        <v>173</v>
      </c>
      <c r="I156" s="42">
        <v>0</v>
      </c>
      <c r="J156" s="42">
        <v>94462000</v>
      </c>
      <c r="K156" s="42">
        <v>0</v>
      </c>
      <c r="L156" s="42">
        <v>76460000</v>
      </c>
      <c r="M156" s="42">
        <v>0</v>
      </c>
      <c r="N156" s="43">
        <v>18000000</v>
      </c>
    </row>
    <row r="157" spans="1:14" s="44" customFormat="1" ht="31.5" x14ac:dyDescent="0.25">
      <c r="A157" s="39">
        <f>SUBTOTAL(3,$C$5:C157)</f>
        <v>153</v>
      </c>
      <c r="B157" s="40" t="s">
        <v>69</v>
      </c>
      <c r="C157" s="41" t="s">
        <v>97</v>
      </c>
      <c r="D157" s="41" t="s">
        <v>115</v>
      </c>
      <c r="E157" s="40" t="s">
        <v>116</v>
      </c>
      <c r="F157" s="41" t="s">
        <v>3</v>
      </c>
      <c r="G157" s="40" t="s">
        <v>117</v>
      </c>
      <c r="H157" s="41" t="s">
        <v>449</v>
      </c>
      <c r="I157" s="42">
        <v>0</v>
      </c>
      <c r="J157" s="42">
        <v>213120000</v>
      </c>
      <c r="K157" s="42">
        <v>0</v>
      </c>
      <c r="L157" s="42">
        <v>197618000</v>
      </c>
      <c r="M157" s="42">
        <v>0</v>
      </c>
      <c r="N157" s="43">
        <v>15500000</v>
      </c>
    </row>
    <row r="158" spans="1:14" s="44" customFormat="1" ht="21" x14ac:dyDescent="0.25">
      <c r="A158" s="39">
        <f>SUBTOTAL(3,$C$5:C158)</f>
        <v>154</v>
      </c>
      <c r="B158" s="40" t="s">
        <v>69</v>
      </c>
      <c r="C158" s="41" t="s">
        <v>97</v>
      </c>
      <c r="D158" s="41" t="s">
        <v>450</v>
      </c>
      <c r="E158" s="40" t="s">
        <v>106</v>
      </c>
      <c r="F158" s="41" t="s">
        <v>3</v>
      </c>
      <c r="G158" s="40" t="s">
        <v>107</v>
      </c>
      <c r="H158" s="41" t="s">
        <v>333</v>
      </c>
      <c r="I158" s="42">
        <v>0</v>
      </c>
      <c r="J158" s="42">
        <v>50113000</v>
      </c>
      <c r="K158" s="42">
        <v>0</v>
      </c>
      <c r="L158" s="42">
        <v>0</v>
      </c>
      <c r="M158" s="42">
        <v>0</v>
      </c>
      <c r="N158" s="43">
        <v>50113000</v>
      </c>
    </row>
    <row r="159" spans="1:14" s="44" customFormat="1" ht="21" x14ac:dyDescent="0.25">
      <c r="A159" s="39">
        <f>SUBTOTAL(3,$C$5:C159)</f>
        <v>155</v>
      </c>
      <c r="B159" s="40" t="s">
        <v>69</v>
      </c>
      <c r="C159" s="41" t="s">
        <v>97</v>
      </c>
      <c r="D159" s="41" t="s">
        <v>452</v>
      </c>
      <c r="E159" s="40" t="s">
        <v>111</v>
      </c>
      <c r="F159" s="41" t="s">
        <v>3</v>
      </c>
      <c r="G159" s="40" t="s">
        <v>110</v>
      </c>
      <c r="H159" s="41" t="s">
        <v>333</v>
      </c>
      <c r="I159" s="42">
        <v>0</v>
      </c>
      <c r="J159" s="42">
        <v>7000000</v>
      </c>
      <c r="K159" s="42">
        <v>0</v>
      </c>
      <c r="L159" s="42">
        <v>0</v>
      </c>
      <c r="M159" s="42">
        <v>0</v>
      </c>
      <c r="N159" s="43">
        <v>7000000</v>
      </c>
    </row>
    <row r="160" spans="1:14" s="44" customFormat="1" ht="21" x14ac:dyDescent="0.25">
      <c r="A160" s="39">
        <f>SUBTOTAL(3,$C$5:C160)</f>
        <v>156</v>
      </c>
      <c r="B160" s="40" t="s">
        <v>69</v>
      </c>
      <c r="C160" s="41" t="s">
        <v>97</v>
      </c>
      <c r="D160" s="41" t="s">
        <v>451</v>
      </c>
      <c r="E160" s="40" t="s">
        <v>526</v>
      </c>
      <c r="F160" s="41" t="s">
        <v>3</v>
      </c>
      <c r="G160" s="40" t="s">
        <v>161</v>
      </c>
      <c r="H160" s="41" t="s">
        <v>333</v>
      </c>
      <c r="I160" s="42">
        <v>0</v>
      </c>
      <c r="J160" s="42">
        <v>14000000</v>
      </c>
      <c r="K160" s="42">
        <v>0</v>
      </c>
      <c r="L160" s="42">
        <v>0</v>
      </c>
      <c r="M160" s="42">
        <v>0</v>
      </c>
      <c r="N160" s="43">
        <v>14000000</v>
      </c>
    </row>
    <row r="161" spans="1:14" s="44" customFormat="1" ht="21" x14ac:dyDescent="0.25">
      <c r="A161" s="39">
        <f>SUBTOTAL(3,$C$5:C161)</f>
        <v>157</v>
      </c>
      <c r="B161" s="40" t="s">
        <v>69</v>
      </c>
      <c r="C161" s="41" t="s">
        <v>97</v>
      </c>
      <c r="D161" s="41" t="s">
        <v>453</v>
      </c>
      <c r="E161" s="40" t="s">
        <v>454</v>
      </c>
      <c r="F161" s="41" t="s">
        <v>3</v>
      </c>
      <c r="G161" s="40" t="s">
        <v>455</v>
      </c>
      <c r="H161" s="41" t="s">
        <v>320</v>
      </c>
      <c r="I161" s="42">
        <v>0</v>
      </c>
      <c r="J161" s="42">
        <v>95000000</v>
      </c>
      <c r="K161" s="42">
        <v>0</v>
      </c>
      <c r="L161" s="42">
        <v>0</v>
      </c>
      <c r="M161" s="42">
        <v>0</v>
      </c>
      <c r="N161" s="43">
        <v>10387000</v>
      </c>
    </row>
    <row r="162" spans="1:14" s="44" customFormat="1" ht="21" x14ac:dyDescent="0.25">
      <c r="A162" s="39">
        <f>SUBTOTAL(3,$C$5:C162)</f>
        <v>158</v>
      </c>
      <c r="B162" s="40" t="s">
        <v>73</v>
      </c>
      <c r="C162" s="41" t="s">
        <v>97</v>
      </c>
      <c r="D162" s="41" t="s">
        <v>160</v>
      </c>
      <c r="E162" s="40" t="s">
        <v>103</v>
      </c>
      <c r="F162" s="41" t="s">
        <v>3</v>
      </c>
      <c r="G162" s="40" t="s">
        <v>161</v>
      </c>
      <c r="H162" s="41" t="s">
        <v>141</v>
      </c>
      <c r="I162" s="42">
        <v>0</v>
      </c>
      <c r="J162" s="42">
        <v>45808000</v>
      </c>
      <c r="K162" s="42">
        <v>0</v>
      </c>
      <c r="L162" s="42">
        <v>27808000</v>
      </c>
      <c r="M162" s="42">
        <v>0</v>
      </c>
      <c r="N162" s="43">
        <v>18000000</v>
      </c>
    </row>
    <row r="163" spans="1:14" s="44" customFormat="1" ht="21" x14ac:dyDescent="0.25">
      <c r="A163" s="39">
        <f>SUBTOTAL(3,$C$5:C163)</f>
        <v>159</v>
      </c>
      <c r="B163" s="40" t="s">
        <v>81</v>
      </c>
      <c r="C163" s="41" t="s">
        <v>97</v>
      </c>
      <c r="D163" s="41" t="s">
        <v>118</v>
      </c>
      <c r="E163" s="40" t="s">
        <v>119</v>
      </c>
      <c r="F163" s="41" t="s">
        <v>3</v>
      </c>
      <c r="G163" s="40" t="s">
        <v>110</v>
      </c>
      <c r="H163" s="41" t="s">
        <v>183</v>
      </c>
      <c r="I163" s="42">
        <v>0</v>
      </c>
      <c r="J163" s="42">
        <v>75409000</v>
      </c>
      <c r="K163" s="42">
        <v>0</v>
      </c>
      <c r="L163" s="42">
        <v>35409000</v>
      </c>
      <c r="M163" s="42">
        <v>0</v>
      </c>
      <c r="N163" s="43">
        <v>40000000</v>
      </c>
    </row>
    <row r="164" spans="1:14" s="44" customFormat="1" ht="21" x14ac:dyDescent="0.25">
      <c r="A164" s="39">
        <f>SUBTOTAL(3,$C$5:C164)</f>
        <v>160</v>
      </c>
      <c r="B164" s="40" t="s">
        <v>81</v>
      </c>
      <c r="C164" s="41" t="s">
        <v>97</v>
      </c>
      <c r="D164" s="41" t="s">
        <v>163</v>
      </c>
      <c r="E164" s="40" t="s">
        <v>162</v>
      </c>
      <c r="F164" s="41" t="s">
        <v>3</v>
      </c>
      <c r="G164" s="40" t="s">
        <v>164</v>
      </c>
      <c r="H164" s="41" t="s">
        <v>141</v>
      </c>
      <c r="I164" s="42">
        <v>0</v>
      </c>
      <c r="J164" s="42">
        <v>185920000</v>
      </c>
      <c r="K164" s="42">
        <v>0</v>
      </c>
      <c r="L164" s="42">
        <v>175922000</v>
      </c>
      <c r="M164" s="42">
        <v>0</v>
      </c>
      <c r="N164" s="43">
        <v>9998000</v>
      </c>
    </row>
    <row r="165" spans="1:14" s="44" customFormat="1" ht="21" x14ac:dyDescent="0.25">
      <c r="A165" s="39">
        <f>SUBTOTAL(3,$C$5:C165)</f>
        <v>161</v>
      </c>
      <c r="B165" s="40" t="s">
        <v>81</v>
      </c>
      <c r="C165" s="41" t="s">
        <v>97</v>
      </c>
      <c r="D165" s="41" t="s">
        <v>456</v>
      </c>
      <c r="E165" s="40" t="s">
        <v>106</v>
      </c>
      <c r="F165" s="41" t="s">
        <v>3</v>
      </c>
      <c r="G165" s="40" t="s">
        <v>107</v>
      </c>
      <c r="H165" s="41" t="s">
        <v>333</v>
      </c>
      <c r="I165" s="42">
        <v>0</v>
      </c>
      <c r="J165" s="42">
        <v>2000</v>
      </c>
      <c r="K165" s="42">
        <v>0</v>
      </c>
      <c r="L165" s="42">
        <v>0</v>
      </c>
      <c r="M165" s="42">
        <v>0</v>
      </c>
      <c r="N165" s="43">
        <v>2000</v>
      </c>
    </row>
    <row r="166" spans="1:14" s="44" customFormat="1" ht="21" x14ac:dyDescent="0.25">
      <c r="A166" s="39">
        <f>SUBTOTAL(3,$C$5:C166)</f>
        <v>162</v>
      </c>
      <c r="B166" s="40" t="s">
        <v>457</v>
      </c>
      <c r="C166" s="41" t="s">
        <v>97</v>
      </c>
      <c r="D166" s="41" t="s">
        <v>458</v>
      </c>
      <c r="E166" s="40" t="s">
        <v>460</v>
      </c>
      <c r="F166" s="41" t="s">
        <v>527</v>
      </c>
      <c r="G166" s="40" t="s">
        <v>459</v>
      </c>
      <c r="H166" s="41" t="s">
        <v>239</v>
      </c>
      <c r="I166" s="42">
        <v>0</v>
      </c>
      <c r="J166" s="42">
        <v>658052000</v>
      </c>
      <c r="K166" s="42">
        <v>0</v>
      </c>
      <c r="L166" s="42">
        <v>380208000</v>
      </c>
      <c r="M166" s="42">
        <v>0</v>
      </c>
      <c r="N166" s="43">
        <v>41677000</v>
      </c>
    </row>
    <row r="167" spans="1:14" s="44" customFormat="1" ht="21" x14ac:dyDescent="0.25">
      <c r="A167" s="39">
        <f>SUBTOTAL(3,$C$5:C167)</f>
        <v>163</v>
      </c>
      <c r="B167" s="40" t="s">
        <v>278</v>
      </c>
      <c r="C167" s="41" t="s">
        <v>97</v>
      </c>
      <c r="D167" s="41" t="s">
        <v>279</v>
      </c>
      <c r="E167" s="40" t="s">
        <v>280</v>
      </c>
      <c r="F167" s="41" t="s">
        <v>281</v>
      </c>
      <c r="G167" s="40" t="s">
        <v>217</v>
      </c>
      <c r="H167" s="41" t="s">
        <v>239</v>
      </c>
      <c r="I167" s="42">
        <v>0</v>
      </c>
      <c r="J167" s="42">
        <v>9399207</v>
      </c>
      <c r="K167" s="42">
        <v>0</v>
      </c>
      <c r="L167" s="42">
        <v>8799207</v>
      </c>
      <c r="M167" s="42">
        <v>0</v>
      </c>
      <c r="N167" s="43">
        <v>600000</v>
      </c>
    </row>
    <row r="168" spans="1:14" s="44" customFormat="1" ht="21" x14ac:dyDescent="0.25">
      <c r="A168" s="39">
        <f>SUBTOTAL(3,$C$5:C168)</f>
        <v>164</v>
      </c>
      <c r="B168" s="40" t="s">
        <v>461</v>
      </c>
      <c r="C168" s="41" t="s">
        <v>97</v>
      </c>
      <c r="D168" s="41" t="s">
        <v>462</v>
      </c>
      <c r="E168" s="40" t="s">
        <v>529</v>
      </c>
      <c r="F168" s="41" t="s">
        <v>528</v>
      </c>
      <c r="G168" s="40" t="s">
        <v>463</v>
      </c>
      <c r="H168" s="41" t="s">
        <v>201</v>
      </c>
      <c r="I168" s="42">
        <v>0</v>
      </c>
      <c r="J168" s="42">
        <v>69980000</v>
      </c>
      <c r="K168" s="42">
        <v>0</v>
      </c>
      <c r="L168" s="42">
        <v>29980000</v>
      </c>
      <c r="M168" s="42">
        <v>0</v>
      </c>
      <c r="N168" s="43">
        <v>40000000</v>
      </c>
    </row>
    <row r="169" spans="1:14" s="13" customFormat="1" ht="25.5" customHeight="1" thickBot="1" x14ac:dyDescent="0.3">
      <c r="A169" s="15"/>
      <c r="B169" s="37" t="s">
        <v>508</v>
      </c>
      <c r="C169" s="17">
        <f>SUBTOTAL(3,B5:B168)</f>
        <v>164</v>
      </c>
      <c r="D169" s="17"/>
      <c r="E169" s="18"/>
      <c r="F169" s="19"/>
      <c r="G169" s="20"/>
      <c r="H169" s="17" t="s">
        <v>17</v>
      </c>
      <c r="I169" s="30">
        <f>SUBTOTAL(109,I5:I168)</f>
        <v>76601616680</v>
      </c>
      <c r="J169" s="30">
        <f t="shared" ref="J169:N169" si="0">SUBTOTAL(109,J5:J168)</f>
        <v>266784605640</v>
      </c>
      <c r="K169" s="30">
        <f t="shared" si="0"/>
        <v>8938452975</v>
      </c>
      <c r="L169" s="30">
        <f t="shared" si="0"/>
        <v>85049946439</v>
      </c>
      <c r="M169" s="30">
        <f t="shared" si="0"/>
        <v>32687333465</v>
      </c>
      <c r="N169" s="31">
        <f t="shared" si="0"/>
        <v>58839144711</v>
      </c>
    </row>
    <row r="170" spans="1:14" ht="8.25" customHeight="1" thickBot="1" x14ac:dyDescent="0.3">
      <c r="A170" s="36"/>
    </row>
    <row r="171" spans="1:14" ht="38.25" customHeight="1" x14ac:dyDescent="0.25">
      <c r="A171" s="35"/>
      <c r="B171" s="21"/>
      <c r="C171" s="22"/>
      <c r="D171" s="22"/>
      <c r="E171" s="23"/>
      <c r="F171" s="24"/>
      <c r="G171" s="25" t="s">
        <v>479</v>
      </c>
      <c r="H171" s="22">
        <v>157</v>
      </c>
      <c r="I171" s="26">
        <v>11819004000</v>
      </c>
      <c r="J171" s="26">
        <v>189436976209</v>
      </c>
      <c r="K171" s="26">
        <v>162626000</v>
      </c>
      <c r="L171" s="26">
        <v>73878106241</v>
      </c>
      <c r="M171" s="26">
        <v>261030000</v>
      </c>
      <c r="N171" s="27">
        <v>19610778451</v>
      </c>
    </row>
    <row r="172" spans="1:14" ht="38.25" customHeight="1" x14ac:dyDescent="0.25">
      <c r="A172" s="8"/>
      <c r="B172" s="14"/>
      <c r="C172" s="9"/>
      <c r="D172" s="9"/>
      <c r="E172" s="10"/>
      <c r="F172" s="11"/>
      <c r="G172" s="12" t="s">
        <v>480</v>
      </c>
      <c r="H172" s="9">
        <v>7</v>
      </c>
      <c r="I172" s="6">
        <v>64782612680</v>
      </c>
      <c r="J172" s="6">
        <v>77347629431</v>
      </c>
      <c r="K172" s="6">
        <v>8775826975</v>
      </c>
      <c r="L172" s="6">
        <v>11171840198</v>
      </c>
      <c r="M172" s="6">
        <v>32426303465</v>
      </c>
      <c r="N172" s="7">
        <v>39228366260</v>
      </c>
    </row>
    <row r="173" spans="1:14" ht="38.25" customHeight="1" thickBot="1" x14ac:dyDescent="0.3">
      <c r="A173" s="34"/>
      <c r="B173" s="16"/>
      <c r="C173" s="17"/>
      <c r="D173" s="17"/>
      <c r="E173" s="18"/>
      <c r="F173" s="19"/>
      <c r="G173" s="20" t="s">
        <v>481</v>
      </c>
      <c r="H173" s="17">
        <f>H171+H172</f>
        <v>164</v>
      </c>
      <c r="I173" s="28">
        <f t="shared" ref="I173:N173" si="1">I171+I172</f>
        <v>76601616680</v>
      </c>
      <c r="J173" s="28">
        <f t="shared" si="1"/>
        <v>266784605640</v>
      </c>
      <c r="K173" s="28">
        <f t="shared" si="1"/>
        <v>8938452975</v>
      </c>
      <c r="L173" s="28">
        <f t="shared" si="1"/>
        <v>85049946439</v>
      </c>
      <c r="M173" s="28">
        <f t="shared" si="1"/>
        <v>32687333465</v>
      </c>
      <c r="N173" s="29">
        <f t="shared" si="1"/>
        <v>58839144711</v>
      </c>
    </row>
    <row r="174" spans="1:14" x14ac:dyDescent="0.25">
      <c r="H174" t="s">
        <v>478</v>
      </c>
    </row>
    <row r="175" spans="1:14" s="61" customFormat="1" x14ac:dyDescent="0.25">
      <c r="A175" s="59" t="s">
        <v>533</v>
      </c>
      <c r="B175" s="60" t="s">
        <v>534</v>
      </c>
      <c r="D175" s="62"/>
      <c r="E175" s="60"/>
      <c r="F175" s="63"/>
      <c r="G175" s="60"/>
      <c r="I175" s="64" t="s">
        <v>478</v>
      </c>
      <c r="J175" s="64"/>
      <c r="K175" s="64"/>
      <c r="L175" s="64"/>
      <c r="M175" s="64"/>
      <c r="N175" s="64"/>
    </row>
    <row r="176" spans="1:14" x14ac:dyDescent="0.25">
      <c r="I176" s="38"/>
    </row>
    <row r="177" spans="5:13" x14ac:dyDescent="0.25">
      <c r="I177" s="38"/>
    </row>
    <row r="179" spans="5:13" x14ac:dyDescent="0.25">
      <c r="E179" s="4" t="s">
        <v>478</v>
      </c>
    </row>
    <row r="180" spans="5:13" ht="27" customHeight="1" x14ac:dyDescent="0.25">
      <c r="M180" s="5" t="s">
        <v>478</v>
      </c>
    </row>
    <row r="181" spans="5:13" ht="45" customHeight="1" x14ac:dyDescent="0.25">
      <c r="K181" s="5" t="s">
        <v>478</v>
      </c>
    </row>
    <row r="182" spans="5:13" ht="39" customHeight="1" x14ac:dyDescent="0.25">
      <c r="L182" s="5" t="s">
        <v>478</v>
      </c>
    </row>
    <row r="183" spans="5:13" ht="87" customHeight="1" x14ac:dyDescent="0.25"/>
    <row r="184" spans="5:13" ht="87" customHeight="1" x14ac:dyDescent="0.25"/>
    <row r="188" spans="5:13" ht="33.75" customHeight="1" x14ac:dyDescent="0.25"/>
    <row r="189" spans="5:13" ht="36" customHeight="1" x14ac:dyDescent="0.25"/>
    <row r="190" spans="5:13" ht="51" customHeight="1" x14ac:dyDescent="0.25"/>
    <row r="191" spans="5:13" ht="51" customHeight="1" x14ac:dyDescent="0.25"/>
    <row r="192" spans="5:13" ht="51" customHeight="1" x14ac:dyDescent="0.25"/>
    <row r="193" ht="54" customHeight="1" x14ac:dyDescent="0.25"/>
    <row r="194" ht="33" customHeight="1" x14ac:dyDescent="0.25"/>
    <row r="195" ht="33" customHeight="1" x14ac:dyDescent="0.25"/>
    <row r="196" ht="45.75" customHeight="1" x14ac:dyDescent="0.25"/>
    <row r="197" ht="41.25" customHeight="1" x14ac:dyDescent="0.25"/>
    <row r="198" ht="49.5" customHeight="1" x14ac:dyDescent="0.25"/>
    <row r="199" ht="72" customHeight="1" x14ac:dyDescent="0.25"/>
    <row r="205" ht="33" customHeight="1" x14ac:dyDescent="0.25"/>
    <row r="206" ht="38.25" customHeight="1" x14ac:dyDescent="0.25"/>
    <row r="207" ht="38.25" customHeight="1" x14ac:dyDescent="0.25"/>
    <row r="210" ht="96" customHeight="1" x14ac:dyDescent="0.25"/>
    <row r="211" ht="45.75" customHeight="1" x14ac:dyDescent="0.25"/>
    <row r="212" ht="45.75" customHeight="1" x14ac:dyDescent="0.25"/>
    <row r="213" ht="63.75" customHeight="1" x14ac:dyDescent="0.25"/>
    <row r="216" ht="53.25" customHeight="1" x14ac:dyDescent="0.25"/>
    <row r="219" ht="229.5" customHeight="1" x14ac:dyDescent="0.25"/>
    <row r="220" ht="53.25" customHeight="1" x14ac:dyDescent="0.25"/>
    <row r="221" ht="39.75" customHeight="1" x14ac:dyDescent="0.25"/>
    <row r="222" ht="71.25" customHeight="1" x14ac:dyDescent="0.25"/>
    <row r="223" ht="61.5" customHeight="1" x14ac:dyDescent="0.25"/>
    <row r="224" ht="36" customHeight="1" x14ac:dyDescent="0.25"/>
    <row r="226" ht="42" customHeight="1" x14ac:dyDescent="0.25"/>
    <row r="232" ht="69.75" customHeight="1" x14ac:dyDescent="0.25"/>
    <row r="233" ht="111" customHeight="1" x14ac:dyDescent="0.25"/>
  </sheetData>
  <autoFilter ref="A4:O168" xr:uid="{89C28096-3D06-4A7D-BAAF-DF9885E89436}"/>
  <mergeCells count="13">
    <mergeCell ref="A1:N1"/>
    <mergeCell ref="A3:A4"/>
    <mergeCell ref="I3:J3"/>
    <mergeCell ref="K3:L3"/>
    <mergeCell ref="A2:N2"/>
    <mergeCell ref="B3:B4"/>
    <mergeCell ref="C3:C4"/>
    <mergeCell ref="D3:D4"/>
    <mergeCell ref="E3:E4"/>
    <mergeCell ref="F3:F4"/>
    <mergeCell ref="G3:G4"/>
    <mergeCell ref="H3:H4"/>
    <mergeCell ref="M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2025-02-10T08:31:50Z</dcterms:modified>
</cp:coreProperties>
</file>